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6380" windowHeight="8190" tabRatio="212"/>
  </bookViews>
  <sheets>
    <sheet name="QUADRO" sheetId="1" r:id="rId1"/>
    <sheet name="RESPOSTAS" sheetId="2" r:id="rId2"/>
  </sheets>
  <definedNames>
    <definedName name="_xlnm.Print_Area" localSheetId="0">QUADRO!$C$2:$Z$57</definedName>
  </definedNames>
  <calcPr calcId="145621"/>
</workbook>
</file>

<file path=xl/calcChain.xml><?xml version="1.0" encoding="utf-8"?>
<calcChain xmlns="http://schemas.openxmlformats.org/spreadsheetml/2006/main">
  <c r="A11" i="1" l="1"/>
  <c r="S11" i="1" s="1"/>
  <c r="S32" i="1" s="1"/>
  <c r="C11" i="1"/>
  <c r="I11" i="1"/>
  <c r="J11" i="1"/>
  <c r="R11" i="1"/>
  <c r="R32" i="1" s="1"/>
  <c r="T11" i="1"/>
  <c r="W11" i="1"/>
  <c r="X11" i="1"/>
  <c r="X32" i="1" s="1"/>
  <c r="AD11" i="1"/>
  <c r="AE11" i="1"/>
  <c r="A12" i="1"/>
  <c r="J12" i="1"/>
  <c r="S12" i="1"/>
  <c r="W12" i="1"/>
  <c r="Y12" i="1"/>
  <c r="AE12" i="1"/>
  <c r="A13" i="1"/>
  <c r="I13" i="1"/>
  <c r="J13" i="1"/>
  <c r="R13" i="1"/>
  <c r="S13" i="1"/>
  <c r="T13" i="1"/>
  <c r="W13" i="1"/>
  <c r="X13" i="1"/>
  <c r="Y13" i="1"/>
  <c r="AD13" i="1"/>
  <c r="AE13" i="1"/>
  <c r="A14" i="1"/>
  <c r="Y14" i="1" s="1"/>
  <c r="J14" i="1"/>
  <c r="S14" i="1"/>
  <c r="W14" i="1"/>
  <c r="AE14" i="1"/>
  <c r="A15" i="1"/>
  <c r="N15" i="1" s="1"/>
  <c r="I15" i="1"/>
  <c r="J15" i="1"/>
  <c r="M15" i="1"/>
  <c r="AC15" i="1" s="1"/>
  <c r="O15" i="1"/>
  <c r="R15" i="1"/>
  <c r="S15" i="1"/>
  <c r="W15" i="1"/>
  <c r="AE15" i="1" s="1"/>
  <c r="X15" i="1"/>
  <c r="Y15" i="1"/>
  <c r="AD15" i="1"/>
  <c r="AG15" i="1" s="1"/>
  <c r="AH15" i="1"/>
  <c r="AI15" i="1"/>
  <c r="A16" i="1"/>
  <c r="N16" i="1" s="1"/>
  <c r="I16" i="1"/>
  <c r="J16" i="1"/>
  <c r="M16" i="1"/>
  <c r="AC16" i="1" s="1"/>
  <c r="O16" i="1"/>
  <c r="R16" i="1"/>
  <c r="S16" i="1"/>
  <c r="W16" i="1"/>
  <c r="AE16" i="1" s="1"/>
  <c r="X16" i="1"/>
  <c r="Y16" i="1"/>
  <c r="AD16" i="1"/>
  <c r="AG16" i="1"/>
  <c r="AH16" i="1"/>
  <c r="AI16" i="1"/>
  <c r="A17" i="1"/>
  <c r="N17" i="1" s="1"/>
  <c r="I17" i="1"/>
  <c r="J17" i="1"/>
  <c r="M17" i="1"/>
  <c r="AC17" i="1" s="1"/>
  <c r="O17" i="1"/>
  <c r="R17" i="1"/>
  <c r="S17" i="1"/>
  <c r="W17" i="1"/>
  <c r="AE17" i="1" s="1"/>
  <c r="X17" i="1"/>
  <c r="Y17" i="1"/>
  <c r="AD17" i="1"/>
  <c r="AG17" i="1" s="1"/>
  <c r="AH17" i="1"/>
  <c r="AI17" i="1"/>
  <c r="A18" i="1"/>
  <c r="N18" i="1" s="1"/>
  <c r="I18" i="1"/>
  <c r="J18" i="1"/>
  <c r="M18" i="1"/>
  <c r="AC18" i="1" s="1"/>
  <c r="O18" i="1"/>
  <c r="R18" i="1"/>
  <c r="S18" i="1"/>
  <c r="W18" i="1"/>
  <c r="AE18" i="1" s="1"/>
  <c r="X18" i="1"/>
  <c r="Y18" i="1"/>
  <c r="AD18" i="1"/>
  <c r="AG18" i="1" s="1"/>
  <c r="AH18" i="1"/>
  <c r="AI18" i="1"/>
  <c r="A19" i="1"/>
  <c r="N19" i="1" s="1"/>
  <c r="I19" i="1"/>
  <c r="J19" i="1"/>
  <c r="M19" i="1"/>
  <c r="AC19" i="1" s="1"/>
  <c r="O19" i="1"/>
  <c r="R19" i="1"/>
  <c r="S19" i="1"/>
  <c r="W19" i="1"/>
  <c r="AE19" i="1" s="1"/>
  <c r="X19" i="1"/>
  <c r="Y19" i="1"/>
  <c r="AD19" i="1"/>
  <c r="AG19" i="1" s="1"/>
  <c r="AH19" i="1"/>
  <c r="AI19" i="1"/>
  <c r="A20" i="1"/>
  <c r="N20" i="1" s="1"/>
  <c r="I20" i="1"/>
  <c r="J20" i="1"/>
  <c r="M20" i="1"/>
  <c r="AC20" i="1" s="1"/>
  <c r="O20" i="1"/>
  <c r="R20" i="1"/>
  <c r="S20" i="1"/>
  <c r="W20" i="1"/>
  <c r="AE20" i="1" s="1"/>
  <c r="X20" i="1"/>
  <c r="Y20" i="1"/>
  <c r="AD20" i="1"/>
  <c r="AG20" i="1"/>
  <c r="AH20" i="1"/>
  <c r="AI20" i="1"/>
  <c r="A21" i="1"/>
  <c r="N21" i="1" s="1"/>
  <c r="I21" i="1"/>
  <c r="J21" i="1"/>
  <c r="M21" i="1"/>
  <c r="AC21" i="1" s="1"/>
  <c r="O21" i="1"/>
  <c r="R21" i="1"/>
  <c r="S21" i="1"/>
  <c r="W21" i="1"/>
  <c r="AE21" i="1" s="1"/>
  <c r="X21" i="1"/>
  <c r="Y21" i="1"/>
  <c r="AD21" i="1"/>
  <c r="AG21" i="1" s="1"/>
  <c r="AH21" i="1"/>
  <c r="AI21" i="1"/>
  <c r="A22" i="1"/>
  <c r="N22" i="1" s="1"/>
  <c r="I22" i="1"/>
  <c r="J22" i="1"/>
  <c r="M22" i="1"/>
  <c r="AC22" i="1" s="1"/>
  <c r="O22" i="1"/>
  <c r="R22" i="1"/>
  <c r="S22" i="1"/>
  <c r="W22" i="1"/>
  <c r="AE22" i="1" s="1"/>
  <c r="X22" i="1"/>
  <c r="Y22" i="1"/>
  <c r="AD22" i="1"/>
  <c r="AG22" i="1" s="1"/>
  <c r="AH22" i="1"/>
  <c r="AI22" i="1"/>
  <c r="A23" i="1"/>
  <c r="N23" i="1" s="1"/>
  <c r="I23" i="1"/>
  <c r="J23" i="1"/>
  <c r="M23" i="1"/>
  <c r="O23" i="1"/>
  <c r="R23" i="1"/>
  <c r="S23" i="1"/>
  <c r="W23" i="1"/>
  <c r="X23" i="1"/>
  <c r="Y23" i="1"/>
  <c r="AH23" i="1"/>
  <c r="A24" i="1"/>
  <c r="AH24" i="1"/>
  <c r="A25" i="1"/>
  <c r="I25" i="1"/>
  <c r="J25" i="1"/>
  <c r="M25" i="1"/>
  <c r="N25" i="1"/>
  <c r="O25" i="1"/>
  <c r="R25" i="1"/>
  <c r="S25" i="1"/>
  <c r="T25" i="1"/>
  <c r="W25" i="1"/>
  <c r="X25" i="1"/>
  <c r="Y25" i="1"/>
  <c r="AH25" i="1"/>
  <c r="A26" i="1"/>
  <c r="J26" i="1"/>
  <c r="N26" i="1"/>
  <c r="R26" i="1"/>
  <c r="T26" i="1"/>
  <c r="X26" i="1"/>
  <c r="AH26" i="1"/>
  <c r="A27" i="1"/>
  <c r="N27" i="1" s="1"/>
  <c r="I27" i="1"/>
  <c r="J27" i="1"/>
  <c r="M27" i="1"/>
  <c r="O27" i="1"/>
  <c r="R27" i="1"/>
  <c r="S27" i="1"/>
  <c r="W27" i="1"/>
  <c r="X27" i="1"/>
  <c r="Y27" i="1"/>
  <c r="AH27" i="1"/>
  <c r="A28" i="1"/>
  <c r="J28" i="1"/>
  <c r="N28" i="1"/>
  <c r="R28" i="1"/>
  <c r="T28" i="1"/>
  <c r="X28" i="1"/>
  <c r="AH28" i="1"/>
  <c r="A29" i="1"/>
  <c r="I29" i="1"/>
  <c r="J29" i="1"/>
  <c r="M29" i="1"/>
  <c r="N29" i="1"/>
  <c r="O29" i="1"/>
  <c r="R29" i="1"/>
  <c r="S29" i="1"/>
  <c r="T29" i="1"/>
  <c r="W29" i="1"/>
  <c r="X29" i="1"/>
  <c r="Y29" i="1"/>
  <c r="AH29" i="1"/>
  <c r="A30" i="1"/>
  <c r="AH30" i="1"/>
  <c r="G32" i="1"/>
  <c r="W32" i="1"/>
  <c r="AF2" i="2"/>
  <c r="G4" i="2"/>
  <c r="H4" i="2"/>
  <c r="J4" i="2"/>
  <c r="L4" i="2"/>
  <c r="C5" i="2"/>
  <c r="I5" i="2" s="1"/>
  <c r="D5" i="2"/>
  <c r="R5" i="2"/>
  <c r="S5" i="2"/>
  <c r="T5" i="2"/>
  <c r="U5" i="2"/>
  <c r="AK5" i="2" s="1"/>
  <c r="AL5" i="2" s="1"/>
  <c r="W5" i="2"/>
  <c r="X5" i="2"/>
  <c r="Y5" i="2"/>
  <c r="AA5" i="2"/>
  <c r="AH5" i="2" s="1"/>
  <c r="AI5" i="2" s="1"/>
  <c r="AB5" i="2"/>
  <c r="AC5" i="2"/>
  <c r="K5" i="2"/>
  <c r="M5" i="2"/>
  <c r="N5" i="2"/>
  <c r="C6" i="2"/>
  <c r="R6" i="2"/>
  <c r="S6" i="2"/>
  <c r="T6" i="2"/>
  <c r="AH6" i="2" s="1"/>
  <c r="AI6" i="2" s="1"/>
  <c r="U6" i="2"/>
  <c r="W6" i="2"/>
  <c r="X6" i="2"/>
  <c r="Y6" i="2"/>
  <c r="AK6" i="2" s="1"/>
  <c r="AL6" i="2" s="1"/>
  <c r="AA6" i="2"/>
  <c r="AB6" i="2"/>
  <c r="AC6" i="2"/>
  <c r="AE6" i="2"/>
  <c r="AF6" i="2" s="1"/>
  <c r="I6" i="2"/>
  <c r="K6" i="2"/>
  <c r="M6" i="2"/>
  <c r="N6" i="2" s="1"/>
  <c r="C7" i="2"/>
  <c r="R7" i="2"/>
  <c r="AE7" i="2" s="1"/>
  <c r="AF7" i="2" s="1"/>
  <c r="S7" i="2"/>
  <c r="T7" i="2"/>
  <c r="U7" i="2"/>
  <c r="W7" i="2"/>
  <c r="X7" i="2"/>
  <c r="AH7" i="2" s="1"/>
  <c r="AI7" i="2" s="1"/>
  <c r="Y7" i="2"/>
  <c r="AA7" i="2"/>
  <c r="AB7" i="2"/>
  <c r="AC7" i="2"/>
  <c r="K7" i="2"/>
  <c r="R8" i="2"/>
  <c r="S8" i="2"/>
  <c r="T8" i="2"/>
  <c r="AH8" i="2" s="1"/>
  <c r="AI8" i="2" s="1"/>
  <c r="U8" i="2"/>
  <c r="W8" i="2"/>
  <c r="X8" i="2"/>
  <c r="Y8" i="2"/>
  <c r="AK8" i="2" s="1"/>
  <c r="AL8" i="2" s="1"/>
  <c r="AA8" i="2"/>
  <c r="AB8" i="2"/>
  <c r="AC8" i="2"/>
  <c r="AE8" i="2"/>
  <c r="AF8" i="2" s="1"/>
  <c r="R9" i="2"/>
  <c r="S9" i="2"/>
  <c r="AE9" i="2" s="1"/>
  <c r="T9" i="2"/>
  <c r="U9" i="2"/>
  <c r="W9" i="2"/>
  <c r="X9" i="2"/>
  <c r="AH9" i="2" s="1"/>
  <c r="AI9" i="2" s="1"/>
  <c r="Y9" i="2"/>
  <c r="AA9" i="2"/>
  <c r="AB9" i="2"/>
  <c r="AC9" i="2"/>
  <c r="AF9" i="2"/>
  <c r="R10" i="2"/>
  <c r="S10" i="2"/>
  <c r="T10" i="2"/>
  <c r="AH10" i="2" s="1"/>
  <c r="AI10" i="2" s="1"/>
  <c r="U10" i="2"/>
  <c r="W10" i="2"/>
  <c r="X10" i="2"/>
  <c r="Y10" i="2"/>
  <c r="AK10" i="2" s="1"/>
  <c r="AL10" i="2" s="1"/>
  <c r="AA10" i="2"/>
  <c r="AB10" i="2"/>
  <c r="AC10" i="2"/>
  <c r="AE10" i="2"/>
  <c r="AF10" i="2" s="1"/>
  <c r="R11" i="2"/>
  <c r="S11" i="2"/>
  <c r="T11" i="2"/>
  <c r="U11" i="2"/>
  <c r="AK11" i="2" s="1"/>
  <c r="AL11" i="2" s="1"/>
  <c r="W11" i="2"/>
  <c r="X11" i="2"/>
  <c r="Y11" i="2"/>
  <c r="AA11" i="2"/>
  <c r="AB11" i="2"/>
  <c r="AC11" i="2"/>
  <c r="AH11" i="2"/>
  <c r="AI11" i="2" s="1"/>
  <c r="R12" i="2"/>
  <c r="S12" i="2"/>
  <c r="T12" i="2"/>
  <c r="U12" i="2"/>
  <c r="W12" i="2"/>
  <c r="X12" i="2"/>
  <c r="Y12" i="2"/>
  <c r="AA12" i="2"/>
  <c r="AB12" i="2"/>
  <c r="AC12" i="2"/>
  <c r="R13" i="2"/>
  <c r="S13" i="2"/>
  <c r="T13" i="2"/>
  <c r="U13" i="2"/>
  <c r="AK13" i="2" s="1"/>
  <c r="AL13" i="2" s="1"/>
  <c r="W13" i="2"/>
  <c r="X13" i="2"/>
  <c r="Y13" i="2"/>
  <c r="AA13" i="2"/>
  <c r="AB13" i="2"/>
  <c r="AC13" i="2"/>
  <c r="AH13" i="2"/>
  <c r="AI13" i="2" s="1"/>
  <c r="R14" i="2"/>
  <c r="S14" i="2"/>
  <c r="T14" i="2"/>
  <c r="AH14" i="2" s="1"/>
  <c r="AI14" i="2" s="1"/>
  <c r="U14" i="2"/>
  <c r="W14" i="2"/>
  <c r="X14" i="2"/>
  <c r="Y14" i="2"/>
  <c r="AK14" i="2" s="1"/>
  <c r="AL14" i="2" s="1"/>
  <c r="AA14" i="2"/>
  <c r="AB14" i="2"/>
  <c r="AC14" i="2"/>
  <c r="AE14" i="2"/>
  <c r="AF14" i="2" s="1"/>
  <c r="R15" i="2"/>
  <c r="S15" i="2"/>
  <c r="T15" i="2"/>
  <c r="U15" i="2"/>
  <c r="W15" i="2"/>
  <c r="X15" i="2"/>
  <c r="Y15" i="2"/>
  <c r="AA15" i="2"/>
  <c r="AB15" i="2"/>
  <c r="AC15" i="2"/>
  <c r="AH15" i="2"/>
  <c r="AI15" i="2" s="1"/>
  <c r="AK15" i="2"/>
  <c r="AL15" i="2" s="1"/>
  <c r="R16" i="2"/>
  <c r="S16" i="2"/>
  <c r="T16" i="2"/>
  <c r="U16" i="2"/>
  <c r="W16" i="2"/>
  <c r="X16" i="2"/>
  <c r="Y16" i="2"/>
  <c r="AA16" i="2"/>
  <c r="AB16" i="2"/>
  <c r="AC16" i="2"/>
  <c r="AK16" i="2"/>
  <c r="AL16" i="2" s="1"/>
  <c r="R17" i="2"/>
  <c r="S17" i="2"/>
  <c r="T17" i="2"/>
  <c r="AH17" i="2" s="1"/>
  <c r="U17" i="2"/>
  <c r="W17" i="2"/>
  <c r="X17" i="2"/>
  <c r="Y17" i="2"/>
  <c r="AA17" i="2"/>
  <c r="AB17" i="2"/>
  <c r="AC17" i="2"/>
  <c r="AE17" i="2"/>
  <c r="AF17" i="2" s="1"/>
  <c r="AI17" i="2"/>
  <c r="R18" i="2"/>
  <c r="S18" i="2"/>
  <c r="AE18" i="2" s="1"/>
  <c r="AF18" i="2" s="1"/>
  <c r="T18" i="2"/>
  <c r="AH18" i="2" s="1"/>
  <c r="U18" i="2"/>
  <c r="W18" i="2"/>
  <c r="X18" i="2"/>
  <c r="Y18" i="2"/>
  <c r="AA18" i="2"/>
  <c r="AB18" i="2"/>
  <c r="AC18" i="2"/>
  <c r="AI18" i="2"/>
  <c r="R19" i="2"/>
  <c r="S19" i="2"/>
  <c r="T19" i="2"/>
  <c r="U19" i="2"/>
  <c r="W19" i="2"/>
  <c r="X19" i="2"/>
  <c r="AH19" i="2" s="1"/>
  <c r="AI19" i="2" s="1"/>
  <c r="Y19" i="2"/>
  <c r="AA19" i="2"/>
  <c r="AB19" i="2"/>
  <c r="AC19" i="2"/>
  <c r="AK19" i="2" s="1"/>
  <c r="AL19" i="2" s="1"/>
  <c r="R20" i="2"/>
  <c r="S20" i="2"/>
  <c r="T20" i="2"/>
  <c r="U20" i="2"/>
  <c r="W20" i="2"/>
  <c r="X20" i="2"/>
  <c r="Y20" i="2"/>
  <c r="AA20" i="2"/>
  <c r="AB20" i="2"/>
  <c r="AC20" i="2"/>
  <c r="R21" i="2"/>
  <c r="S21" i="2"/>
  <c r="T21" i="2"/>
  <c r="U21" i="2"/>
  <c r="AK21" i="2" s="1"/>
  <c r="AL21" i="2" s="1"/>
  <c r="W21" i="2"/>
  <c r="X21" i="2"/>
  <c r="Y21" i="2"/>
  <c r="AA21" i="2"/>
  <c r="AE21" i="2" s="1"/>
  <c r="AF21" i="2" s="1"/>
  <c r="AB21" i="2"/>
  <c r="AC21" i="2"/>
  <c r="R22" i="2"/>
  <c r="AH22" i="2" s="1"/>
  <c r="S22" i="2"/>
  <c r="T22" i="2"/>
  <c r="U22" i="2"/>
  <c r="W22" i="2"/>
  <c r="X22" i="2"/>
  <c r="Y22" i="2"/>
  <c r="AA22" i="2"/>
  <c r="AB22" i="2"/>
  <c r="AC22" i="2"/>
  <c r="AI22" i="2"/>
  <c r="R23" i="2"/>
  <c r="S23" i="2"/>
  <c r="T23" i="2"/>
  <c r="U23" i="2"/>
  <c r="AK23" i="2" s="1"/>
  <c r="W23" i="2"/>
  <c r="X23" i="2"/>
  <c r="Y23" i="2"/>
  <c r="AA23" i="2"/>
  <c r="AH23" i="2" s="1"/>
  <c r="AI23" i="2" s="1"/>
  <c r="AB23" i="2"/>
  <c r="AC23" i="2"/>
  <c r="AL23" i="2"/>
  <c r="R24" i="2"/>
  <c r="S24" i="2"/>
  <c r="T24" i="2"/>
  <c r="U24" i="2"/>
  <c r="W24" i="2"/>
  <c r="X24" i="2"/>
  <c r="Y24" i="2"/>
  <c r="AA24" i="2"/>
  <c r="AB24" i="2"/>
  <c r="AC24" i="2"/>
  <c r="R25" i="2"/>
  <c r="S25" i="2"/>
  <c r="AE25" i="2" s="1"/>
  <c r="AF25" i="2" s="1"/>
  <c r="T25" i="2"/>
  <c r="U25" i="2"/>
  <c r="W25" i="2"/>
  <c r="X25" i="2"/>
  <c r="Y25" i="2"/>
  <c r="AA25" i="2"/>
  <c r="AB25" i="2"/>
  <c r="AC25" i="2"/>
  <c r="R26" i="2"/>
  <c r="S26" i="2"/>
  <c r="T26" i="2"/>
  <c r="U26" i="2"/>
  <c r="W26" i="2"/>
  <c r="X26" i="2"/>
  <c r="Y26" i="2"/>
  <c r="AA26" i="2"/>
  <c r="AB26" i="2"/>
  <c r="AC26" i="2"/>
  <c r="AH26" i="2"/>
  <c r="AI26" i="2" s="1"/>
  <c r="R27" i="2"/>
  <c r="S27" i="2"/>
  <c r="T27" i="2"/>
  <c r="U27" i="2"/>
  <c r="W27" i="2"/>
  <c r="X27" i="2"/>
  <c r="AH27" i="2" s="1"/>
  <c r="AI27" i="2" s="1"/>
  <c r="Y27" i="2"/>
  <c r="AA27" i="2"/>
  <c r="AB27" i="2"/>
  <c r="AC27" i="2"/>
  <c r="AK27" i="2" s="1"/>
  <c r="AL27" i="2" s="1"/>
  <c r="R28" i="2"/>
  <c r="S28" i="2"/>
  <c r="T28" i="2"/>
  <c r="U28" i="2"/>
  <c r="AK28" i="2" s="1"/>
  <c r="AL28" i="2" s="1"/>
  <c r="W28" i="2"/>
  <c r="X28" i="2"/>
  <c r="Y28" i="2"/>
  <c r="AA28" i="2"/>
  <c r="AB28" i="2"/>
  <c r="AC28" i="2"/>
  <c r="R29" i="2"/>
  <c r="S29" i="2"/>
  <c r="AE29" i="2" s="1"/>
  <c r="AF29" i="2" s="1"/>
  <c r="T29" i="2"/>
  <c r="U29" i="2"/>
  <c r="W29" i="2"/>
  <c r="X29" i="2"/>
  <c r="AH29" i="2" s="1"/>
  <c r="Y29" i="2"/>
  <c r="AA29" i="2"/>
  <c r="AB29" i="2"/>
  <c r="AC29" i="2"/>
  <c r="AI29" i="2"/>
  <c r="R30" i="2"/>
  <c r="S30" i="2"/>
  <c r="T30" i="2"/>
  <c r="AH30" i="2" s="1"/>
  <c r="AI30" i="2" s="1"/>
  <c r="U30" i="2"/>
  <c r="W30" i="2"/>
  <c r="X30" i="2"/>
  <c r="Y30" i="2"/>
  <c r="AA30" i="2"/>
  <c r="AB30" i="2"/>
  <c r="AC30" i="2"/>
  <c r="AE30" i="2"/>
  <c r="AF30" i="2" s="1"/>
  <c r="AK30" i="2"/>
  <c r="AL30" i="2"/>
  <c r="R31" i="2"/>
  <c r="S31" i="2"/>
  <c r="T31" i="2"/>
  <c r="U31" i="2"/>
  <c r="W31" i="2"/>
  <c r="X31" i="2"/>
  <c r="AH31" i="2" s="1"/>
  <c r="AI31" i="2" s="1"/>
  <c r="Y31" i="2"/>
  <c r="AA31" i="2"/>
  <c r="AB31" i="2"/>
  <c r="AC31" i="2"/>
  <c r="R32" i="2"/>
  <c r="S32" i="2"/>
  <c r="T32" i="2"/>
  <c r="U32" i="2"/>
  <c r="W32" i="2"/>
  <c r="X32" i="2"/>
  <c r="Y32" i="2"/>
  <c r="AA32" i="2"/>
  <c r="AE32" i="2" s="1"/>
  <c r="AB32" i="2"/>
  <c r="AC32" i="2"/>
  <c r="AF32" i="2"/>
  <c r="AK32" i="2"/>
  <c r="AL32" i="2" s="1"/>
  <c r="R33" i="2"/>
  <c r="S33" i="2"/>
  <c r="AE33" i="2" s="1"/>
  <c r="T33" i="2"/>
  <c r="U33" i="2"/>
  <c r="AK33" i="2" s="1"/>
  <c r="W33" i="2"/>
  <c r="X33" i="2"/>
  <c r="Y33" i="2"/>
  <c r="AA33" i="2"/>
  <c r="AB33" i="2"/>
  <c r="AC33" i="2"/>
  <c r="AF33" i="2"/>
  <c r="AH33" i="2"/>
  <c r="AI33" i="2" s="1"/>
  <c r="AL33" i="2"/>
  <c r="R34" i="2"/>
  <c r="S34" i="2"/>
  <c r="T34" i="2"/>
  <c r="AH34" i="2" s="1"/>
  <c r="AI34" i="2" s="1"/>
  <c r="U34" i="2"/>
  <c r="W34" i="2"/>
  <c r="X34" i="2"/>
  <c r="Y34" i="2"/>
  <c r="AA34" i="2"/>
  <c r="AB34" i="2"/>
  <c r="AC34" i="2"/>
  <c r="AE34" i="2"/>
  <c r="AF34" i="2" s="1"/>
  <c r="AK34" i="2"/>
  <c r="AL34" i="2" s="1"/>
  <c r="R35" i="2"/>
  <c r="S35" i="2"/>
  <c r="T35" i="2"/>
  <c r="U35" i="2"/>
  <c r="W35" i="2"/>
  <c r="X35" i="2"/>
  <c r="Y35" i="2"/>
  <c r="AA35" i="2"/>
  <c r="AB35" i="2"/>
  <c r="AC35" i="2"/>
  <c r="R36" i="2"/>
  <c r="AK36" i="2" s="1"/>
  <c r="AL36" i="2" s="1"/>
  <c r="S36" i="2"/>
  <c r="T36" i="2"/>
  <c r="U36" i="2"/>
  <c r="W36" i="2"/>
  <c r="X36" i="2"/>
  <c r="Y36" i="2"/>
  <c r="AA36" i="2"/>
  <c r="AB36" i="2"/>
  <c r="AC36" i="2"/>
  <c r="R37" i="2"/>
  <c r="S37" i="2"/>
  <c r="T37" i="2"/>
  <c r="U37" i="2"/>
  <c r="AK37" i="2" s="1"/>
  <c r="AL37" i="2" s="1"/>
  <c r="W37" i="2"/>
  <c r="X37" i="2"/>
  <c r="Y37" i="2"/>
  <c r="AA37" i="2"/>
  <c r="AB37" i="2"/>
  <c r="AC37" i="2"/>
  <c r="R38" i="2"/>
  <c r="S38" i="2"/>
  <c r="T38" i="2"/>
  <c r="U38" i="2"/>
  <c r="AK38" i="2" s="1"/>
  <c r="AL38" i="2" s="1"/>
  <c r="W38" i="2"/>
  <c r="X38" i="2"/>
  <c r="Y38" i="2"/>
  <c r="AA38" i="2"/>
  <c r="AE38" i="2" s="1"/>
  <c r="AB38" i="2"/>
  <c r="AC38" i="2"/>
  <c r="AF38" i="2"/>
  <c r="R39" i="2"/>
  <c r="S39" i="2"/>
  <c r="AE39" i="2" s="1"/>
  <c r="AF39" i="2" s="1"/>
  <c r="T39" i="2"/>
  <c r="U39" i="2"/>
  <c r="W39" i="2"/>
  <c r="X39" i="2"/>
  <c r="AH39" i="2" s="1"/>
  <c r="AI39" i="2" s="1"/>
  <c r="Y39" i="2"/>
  <c r="AA39" i="2"/>
  <c r="AB39" i="2"/>
  <c r="AC39" i="2"/>
  <c r="R40" i="2"/>
  <c r="S40" i="2"/>
  <c r="T40" i="2"/>
  <c r="U40" i="2"/>
  <c r="W40" i="2"/>
  <c r="X40" i="2"/>
  <c r="Y40" i="2"/>
  <c r="AA40" i="2"/>
  <c r="AB40" i="2"/>
  <c r="AC40" i="2"/>
  <c r="R41" i="2"/>
  <c r="S41" i="2"/>
  <c r="T41" i="2"/>
  <c r="U41" i="2"/>
  <c r="AK41" i="2" s="1"/>
  <c r="AL41" i="2" s="1"/>
  <c r="W41" i="2"/>
  <c r="X41" i="2"/>
  <c r="Y41" i="2"/>
  <c r="AA41" i="2"/>
  <c r="AB41" i="2"/>
  <c r="AC41" i="2"/>
  <c r="R42" i="2"/>
  <c r="S42" i="2"/>
  <c r="T42" i="2"/>
  <c r="U42" i="2"/>
  <c r="AK42" i="2" s="1"/>
  <c r="AL42" i="2" s="1"/>
  <c r="W42" i="2"/>
  <c r="X42" i="2"/>
  <c r="Y42" i="2"/>
  <c r="AA42" i="2"/>
  <c r="AE42" i="2" s="1"/>
  <c r="AF42" i="2" s="1"/>
  <c r="AB42" i="2"/>
  <c r="AC42" i="2"/>
  <c r="R43" i="2"/>
  <c r="S43" i="2"/>
  <c r="AE43" i="2" s="1"/>
  <c r="AF43" i="2" s="1"/>
  <c r="T43" i="2"/>
  <c r="U43" i="2"/>
  <c r="W43" i="2"/>
  <c r="X43" i="2"/>
  <c r="AH43" i="2" s="1"/>
  <c r="AI43" i="2" s="1"/>
  <c r="Y43" i="2"/>
  <c r="AA43" i="2"/>
  <c r="AB43" i="2"/>
  <c r="AC43" i="2"/>
  <c r="R44" i="2"/>
  <c r="S44" i="2"/>
  <c r="T44" i="2"/>
  <c r="U44" i="2"/>
  <c r="W44" i="2"/>
  <c r="X44" i="2"/>
  <c r="Y44" i="2"/>
  <c r="AA44" i="2"/>
  <c r="AB44" i="2"/>
  <c r="AC44" i="2"/>
  <c r="AK44" i="2"/>
  <c r="AL44" i="2" s="1"/>
  <c r="R45" i="2"/>
  <c r="S45" i="2"/>
  <c r="T45" i="2"/>
  <c r="AH45" i="2" s="1"/>
  <c r="AI45" i="2" s="1"/>
  <c r="U45" i="2"/>
  <c r="W45" i="2"/>
  <c r="X45" i="2"/>
  <c r="Y45" i="2"/>
  <c r="AA45" i="2"/>
  <c r="AB45" i="2"/>
  <c r="AC45" i="2"/>
  <c r="AE45" i="2"/>
  <c r="AF45" i="2" s="1"/>
  <c r="AK45" i="2"/>
  <c r="AL45" i="2" s="1"/>
  <c r="R46" i="2"/>
  <c r="S46" i="2"/>
  <c r="T46" i="2"/>
  <c r="U46" i="2"/>
  <c r="AK46" i="2" s="1"/>
  <c r="W46" i="2"/>
  <c r="X46" i="2"/>
  <c r="Y46" i="2"/>
  <c r="AA46" i="2"/>
  <c r="AE46" i="2" s="1"/>
  <c r="AB46" i="2"/>
  <c r="AC46" i="2"/>
  <c r="AF46" i="2"/>
  <c r="AL46" i="2"/>
  <c r="R47" i="2"/>
  <c r="S47" i="2"/>
  <c r="T47" i="2"/>
  <c r="U47" i="2"/>
  <c r="W47" i="2"/>
  <c r="X47" i="2"/>
  <c r="Y47" i="2"/>
  <c r="AA47" i="2"/>
  <c r="AB47" i="2"/>
  <c r="AC47" i="2"/>
  <c r="R48" i="2"/>
  <c r="S48" i="2"/>
  <c r="T48" i="2"/>
  <c r="U48" i="2"/>
  <c r="W48" i="2"/>
  <c r="X48" i="2"/>
  <c r="Y48" i="2"/>
  <c r="AA48" i="2"/>
  <c r="AB48" i="2"/>
  <c r="AC48" i="2"/>
  <c r="R49" i="2"/>
  <c r="S49" i="2"/>
  <c r="T49" i="2"/>
  <c r="AH49" i="2" s="1"/>
  <c r="AI49" i="2" s="1"/>
  <c r="U49" i="2"/>
  <c r="W49" i="2"/>
  <c r="X49" i="2"/>
  <c r="Y49" i="2"/>
  <c r="AA49" i="2"/>
  <c r="AB49" i="2"/>
  <c r="AC49" i="2"/>
  <c r="AE49" i="2"/>
  <c r="AF49" i="2" s="1"/>
  <c r="AK49" i="2"/>
  <c r="AL49" i="2" s="1"/>
  <c r="R50" i="2"/>
  <c r="S50" i="2"/>
  <c r="T50" i="2"/>
  <c r="U50" i="2"/>
  <c r="AK50" i="2" s="1"/>
  <c r="W50" i="2"/>
  <c r="X50" i="2"/>
  <c r="Y50" i="2"/>
  <c r="AA50" i="2"/>
  <c r="AE50" i="2" s="1"/>
  <c r="AB50" i="2"/>
  <c r="AC50" i="2"/>
  <c r="AF50" i="2"/>
  <c r="AL50" i="2"/>
  <c r="R51" i="2"/>
  <c r="S51" i="2"/>
  <c r="T51" i="2"/>
  <c r="U51" i="2"/>
  <c r="W51" i="2"/>
  <c r="X51" i="2"/>
  <c r="Y51" i="2"/>
  <c r="AA51" i="2"/>
  <c r="AB51" i="2"/>
  <c r="AC51" i="2"/>
  <c r="R52" i="2"/>
  <c r="S52" i="2"/>
  <c r="T52" i="2"/>
  <c r="U52" i="2"/>
  <c r="W52" i="2"/>
  <c r="X52" i="2"/>
  <c r="Y52" i="2"/>
  <c r="AA52" i="2"/>
  <c r="AB52" i="2"/>
  <c r="AC52" i="2"/>
  <c r="AH52" i="2"/>
  <c r="AI52" i="2" s="1"/>
  <c r="R53" i="2"/>
  <c r="S53" i="2"/>
  <c r="T53" i="2"/>
  <c r="AH53" i="2" s="1"/>
  <c r="AI53" i="2" s="1"/>
  <c r="U53" i="2"/>
  <c r="W53" i="2"/>
  <c r="X53" i="2"/>
  <c r="Y53" i="2"/>
  <c r="AK53" i="2" s="1"/>
  <c r="AL53" i="2" s="1"/>
  <c r="AA53" i="2"/>
  <c r="AB53" i="2"/>
  <c r="AC53" i="2"/>
  <c r="AE53" i="2"/>
  <c r="AF53" i="2" s="1"/>
  <c r="R54" i="2"/>
  <c r="S54" i="2"/>
  <c r="T54" i="2"/>
  <c r="U54" i="2"/>
  <c r="AK54" i="2" s="1"/>
  <c r="W54" i="2"/>
  <c r="X54" i="2"/>
  <c r="Y54" i="2"/>
  <c r="AA54" i="2"/>
  <c r="AE54" i="2" s="1"/>
  <c r="AF54" i="2" s="1"/>
  <c r="AB54" i="2"/>
  <c r="AC54" i="2"/>
  <c r="AL54" i="2"/>
  <c r="R55" i="2"/>
  <c r="S55" i="2"/>
  <c r="T55" i="2"/>
  <c r="U55" i="2"/>
  <c r="W55" i="2"/>
  <c r="X55" i="2"/>
  <c r="Y55" i="2"/>
  <c r="AA55" i="2"/>
  <c r="AB55" i="2"/>
  <c r="AC55" i="2"/>
  <c r="R56" i="2"/>
  <c r="S56" i="2"/>
  <c r="T56" i="2"/>
  <c r="U56" i="2"/>
  <c r="W56" i="2"/>
  <c r="X56" i="2"/>
  <c r="Y56" i="2"/>
  <c r="AA56" i="2"/>
  <c r="AB56" i="2"/>
  <c r="AC56" i="2"/>
  <c r="AH56" i="2"/>
  <c r="AI56" i="2" s="1"/>
  <c r="R57" i="2"/>
  <c r="S57" i="2"/>
  <c r="T57" i="2"/>
  <c r="AH57" i="2" s="1"/>
  <c r="AI57" i="2" s="1"/>
  <c r="U57" i="2"/>
  <c r="W57" i="2"/>
  <c r="X57" i="2"/>
  <c r="Y57" i="2"/>
  <c r="AK57" i="2" s="1"/>
  <c r="AL57" i="2" s="1"/>
  <c r="AA57" i="2"/>
  <c r="AB57" i="2"/>
  <c r="AC57" i="2"/>
  <c r="AE57" i="2"/>
  <c r="AF57" i="2" s="1"/>
  <c r="R58" i="2"/>
  <c r="S58" i="2"/>
  <c r="T58" i="2"/>
  <c r="U58" i="2"/>
  <c r="AK58" i="2" s="1"/>
  <c r="W58" i="2"/>
  <c r="X58" i="2"/>
  <c r="Y58" i="2"/>
  <c r="AA58" i="2"/>
  <c r="AE58" i="2" s="1"/>
  <c r="AB58" i="2"/>
  <c r="AC58" i="2"/>
  <c r="AF58" i="2"/>
  <c r="AL58" i="2"/>
  <c r="R59" i="2"/>
  <c r="S59" i="2"/>
  <c r="T59" i="2"/>
  <c r="U59" i="2"/>
  <c r="W59" i="2"/>
  <c r="X59" i="2"/>
  <c r="Y59" i="2"/>
  <c r="AA59" i="2"/>
  <c r="AB59" i="2"/>
  <c r="AC59" i="2"/>
  <c r="R60" i="2"/>
  <c r="S60" i="2"/>
  <c r="T60" i="2"/>
  <c r="U60" i="2"/>
  <c r="W60" i="2"/>
  <c r="X60" i="2"/>
  <c r="Y60" i="2"/>
  <c r="AA60" i="2"/>
  <c r="AB60" i="2"/>
  <c r="AC60" i="2"/>
  <c r="R61" i="2"/>
  <c r="S61" i="2"/>
  <c r="T61" i="2"/>
  <c r="AH61" i="2" s="1"/>
  <c r="AI61" i="2" s="1"/>
  <c r="U61" i="2"/>
  <c r="W61" i="2"/>
  <c r="X61" i="2"/>
  <c r="Y61" i="2"/>
  <c r="AA61" i="2"/>
  <c r="AB61" i="2"/>
  <c r="AC61" i="2"/>
  <c r="AE61" i="2"/>
  <c r="AF61" i="2" s="1"/>
  <c r="AK61" i="2"/>
  <c r="AL61" i="2" s="1"/>
  <c r="R62" i="2"/>
  <c r="S62" i="2"/>
  <c r="T62" i="2"/>
  <c r="U62" i="2"/>
  <c r="AK62" i="2" s="1"/>
  <c r="W62" i="2"/>
  <c r="X62" i="2"/>
  <c r="Y62" i="2"/>
  <c r="AA62" i="2"/>
  <c r="AE62" i="2" s="1"/>
  <c r="AB62" i="2"/>
  <c r="AC62" i="2"/>
  <c r="AF62" i="2"/>
  <c r="AL62" i="2"/>
  <c r="R63" i="2"/>
  <c r="S63" i="2"/>
  <c r="T63" i="2"/>
  <c r="U63" i="2"/>
  <c r="W63" i="2"/>
  <c r="X63" i="2"/>
  <c r="Y63" i="2"/>
  <c r="AA63" i="2"/>
  <c r="AB63" i="2"/>
  <c r="AC63" i="2"/>
  <c r="R64" i="2"/>
  <c r="S64" i="2"/>
  <c r="T64" i="2"/>
  <c r="U64" i="2"/>
  <c r="W64" i="2"/>
  <c r="X64" i="2"/>
  <c r="Y64" i="2"/>
  <c r="AA64" i="2"/>
  <c r="AB64" i="2"/>
  <c r="AC64" i="2"/>
  <c r="R65" i="2"/>
  <c r="S65" i="2"/>
  <c r="T65" i="2"/>
  <c r="AH65" i="2" s="1"/>
  <c r="AI65" i="2" s="1"/>
  <c r="U65" i="2"/>
  <c r="W65" i="2"/>
  <c r="X65" i="2"/>
  <c r="Y65" i="2"/>
  <c r="AK65" i="2" s="1"/>
  <c r="AL65" i="2" s="1"/>
  <c r="AA65" i="2"/>
  <c r="AB65" i="2"/>
  <c r="AC65" i="2"/>
  <c r="AE65" i="2"/>
  <c r="AF65" i="2" s="1"/>
  <c r="R66" i="2"/>
  <c r="S66" i="2"/>
  <c r="T66" i="2"/>
  <c r="U66" i="2"/>
  <c r="W66" i="2"/>
  <c r="X66" i="2"/>
  <c r="Y66" i="2"/>
  <c r="AA66" i="2"/>
  <c r="AB66" i="2"/>
  <c r="AC66" i="2"/>
  <c r="AE66" i="2"/>
  <c r="AF66" i="2" s="1"/>
  <c r="R67" i="2"/>
  <c r="S67" i="2"/>
  <c r="T67" i="2"/>
  <c r="U67" i="2"/>
  <c r="W67" i="2"/>
  <c r="X67" i="2"/>
  <c r="Y67" i="2"/>
  <c r="AA67" i="2"/>
  <c r="AB67" i="2"/>
  <c r="AC67" i="2"/>
  <c r="R68" i="2"/>
  <c r="S68" i="2"/>
  <c r="T68" i="2"/>
  <c r="U68" i="2"/>
  <c r="W68" i="2"/>
  <c r="X68" i="2"/>
  <c r="Y68" i="2"/>
  <c r="AA68" i="2"/>
  <c r="AB68" i="2"/>
  <c r="AC68" i="2"/>
  <c r="R69" i="2"/>
  <c r="S69" i="2"/>
  <c r="AE69" i="2" s="1"/>
  <c r="AF69" i="2" s="1"/>
  <c r="T69" i="2"/>
  <c r="U69" i="2"/>
  <c r="W69" i="2"/>
  <c r="X69" i="2"/>
  <c r="Y69" i="2"/>
  <c r="AA69" i="2"/>
  <c r="AB69" i="2"/>
  <c r="AC69" i="2"/>
  <c r="R70" i="2"/>
  <c r="S70" i="2"/>
  <c r="T70" i="2"/>
  <c r="U70" i="2"/>
  <c r="W70" i="2"/>
  <c r="X70" i="2"/>
  <c r="Y70" i="2"/>
  <c r="AA70" i="2"/>
  <c r="AE70" i="2" s="1"/>
  <c r="AB70" i="2"/>
  <c r="AC70" i="2"/>
  <c r="AF70" i="2"/>
  <c r="AK70" i="2"/>
  <c r="AL70" i="2" s="1"/>
  <c r="R71" i="2"/>
  <c r="S71" i="2"/>
  <c r="T71" i="2"/>
  <c r="U71" i="2"/>
  <c r="W71" i="2"/>
  <c r="X71" i="2"/>
  <c r="Y71" i="2"/>
  <c r="AA71" i="2"/>
  <c r="AH71" i="2" s="1"/>
  <c r="AI71" i="2" s="1"/>
  <c r="AB71" i="2"/>
  <c r="AC71" i="2"/>
  <c r="R72" i="2"/>
  <c r="S72" i="2"/>
  <c r="AE72" i="2" s="1"/>
  <c r="T72" i="2"/>
  <c r="U72" i="2"/>
  <c r="AK72" i="2" s="1"/>
  <c r="AL72" i="2" s="1"/>
  <c r="W72" i="2"/>
  <c r="X72" i="2"/>
  <c r="Y72" i="2"/>
  <c r="AA72" i="2"/>
  <c r="AB72" i="2"/>
  <c r="AC72" i="2"/>
  <c r="AF72" i="2"/>
  <c r="R73" i="2"/>
  <c r="S73" i="2"/>
  <c r="T73" i="2"/>
  <c r="U73" i="2"/>
  <c r="W73" i="2"/>
  <c r="X73" i="2"/>
  <c r="Y73" i="2"/>
  <c r="AA73" i="2"/>
  <c r="AH73" i="2" s="1"/>
  <c r="AI73" i="2" s="1"/>
  <c r="AB73" i="2"/>
  <c r="AC73" i="2"/>
  <c r="R74" i="2"/>
  <c r="S74" i="2"/>
  <c r="T74" i="2"/>
  <c r="U74" i="2"/>
  <c r="W74" i="2"/>
  <c r="X74" i="2"/>
  <c r="Y74" i="2"/>
  <c r="AA74" i="2"/>
  <c r="AB74" i="2"/>
  <c r="AC74" i="2"/>
  <c r="R75" i="2"/>
  <c r="S75" i="2"/>
  <c r="T75" i="2"/>
  <c r="U75" i="2"/>
  <c r="W75" i="2"/>
  <c r="X75" i="2"/>
  <c r="Y75" i="2"/>
  <c r="AA75" i="2"/>
  <c r="AB75" i="2"/>
  <c r="AC75" i="2"/>
  <c r="R76" i="2"/>
  <c r="S76" i="2"/>
  <c r="AE76" i="2" s="1"/>
  <c r="AF76" i="2" s="1"/>
  <c r="T76" i="2"/>
  <c r="U76" i="2"/>
  <c r="W76" i="2"/>
  <c r="X76" i="2"/>
  <c r="Y76" i="2"/>
  <c r="AA76" i="2"/>
  <c r="AB76" i="2"/>
  <c r="AC76" i="2"/>
  <c r="AK76" i="2"/>
  <c r="AL76" i="2" s="1"/>
  <c r="R77" i="2"/>
  <c r="S77" i="2"/>
  <c r="T77" i="2"/>
  <c r="U77" i="2"/>
  <c r="W77" i="2"/>
  <c r="X77" i="2"/>
  <c r="Y77" i="2"/>
  <c r="AA77" i="2"/>
  <c r="AB77" i="2"/>
  <c r="AC77" i="2"/>
  <c r="AH77" i="2"/>
  <c r="AI77" i="2" s="1"/>
  <c r="R78" i="2"/>
  <c r="S78" i="2"/>
  <c r="T78" i="2"/>
  <c r="U78" i="2"/>
  <c r="W78" i="2"/>
  <c r="X78" i="2"/>
  <c r="Y78" i="2"/>
  <c r="AA78" i="2"/>
  <c r="AB78" i="2"/>
  <c r="AC78" i="2"/>
  <c r="R79" i="2"/>
  <c r="S79" i="2"/>
  <c r="T79" i="2"/>
  <c r="AH79" i="2" s="1"/>
  <c r="AI79" i="2" s="1"/>
  <c r="U79" i="2"/>
  <c r="W79" i="2"/>
  <c r="X79" i="2"/>
  <c r="Y79" i="2"/>
  <c r="AK79" i="2" s="1"/>
  <c r="AL79" i="2" s="1"/>
  <c r="AA79" i="2"/>
  <c r="AB79" i="2"/>
  <c r="AC79" i="2"/>
  <c r="AE79" i="2"/>
  <c r="AF79" i="2" s="1"/>
  <c r="R80" i="2"/>
  <c r="S80" i="2"/>
  <c r="AE80" i="2" s="1"/>
  <c r="AF80" i="2" s="1"/>
  <c r="T80" i="2"/>
  <c r="U80" i="2"/>
  <c r="W80" i="2"/>
  <c r="X80" i="2"/>
  <c r="Y80" i="2"/>
  <c r="AA80" i="2"/>
  <c r="AB80" i="2"/>
  <c r="AC80" i="2"/>
  <c r="AK80" i="2"/>
  <c r="AL80" i="2" s="1"/>
  <c r="R81" i="2"/>
  <c r="S81" i="2"/>
  <c r="T81" i="2"/>
  <c r="AH81" i="2" s="1"/>
  <c r="AI81" i="2" s="1"/>
  <c r="U81" i="2"/>
  <c r="W81" i="2"/>
  <c r="X81" i="2"/>
  <c r="Y81" i="2"/>
  <c r="AK81" i="2" s="1"/>
  <c r="AL81" i="2" s="1"/>
  <c r="AA81" i="2"/>
  <c r="AB81" i="2"/>
  <c r="AC81" i="2"/>
  <c r="AE81" i="2"/>
  <c r="AF81" i="2" s="1"/>
  <c r="R82" i="2"/>
  <c r="S82" i="2"/>
  <c r="T82" i="2"/>
  <c r="U82" i="2"/>
  <c r="W82" i="2"/>
  <c r="X82" i="2"/>
  <c r="AH82" i="2" s="1"/>
  <c r="AI82" i="2" s="1"/>
  <c r="Y82" i="2"/>
  <c r="AA82" i="2"/>
  <c r="AB82" i="2"/>
  <c r="AC82" i="2"/>
  <c r="R83" i="2"/>
  <c r="AK83" i="2" s="1"/>
  <c r="AL83" i="2" s="1"/>
  <c r="S83" i="2"/>
  <c r="T83" i="2"/>
  <c r="AH83" i="2" s="1"/>
  <c r="AI83" i="2" s="1"/>
  <c r="U83" i="2"/>
  <c r="W83" i="2"/>
  <c r="X83" i="2"/>
  <c r="Y83" i="2"/>
  <c r="AA83" i="2"/>
  <c r="AB83" i="2"/>
  <c r="AC83" i="2"/>
  <c r="AE83" i="2"/>
  <c r="AF83" i="2" s="1"/>
  <c r="R84" i="2"/>
  <c r="S84" i="2"/>
  <c r="T84" i="2"/>
  <c r="AH84" i="2" s="1"/>
  <c r="AI84" i="2" s="1"/>
  <c r="U84" i="2"/>
  <c r="W84" i="2"/>
  <c r="X84" i="2"/>
  <c r="Y84" i="2"/>
  <c r="AA84" i="2"/>
  <c r="AB84" i="2"/>
  <c r="AC84" i="2"/>
  <c r="AE84" i="2"/>
  <c r="AF84" i="2" s="1"/>
  <c r="R85" i="2"/>
  <c r="S85" i="2"/>
  <c r="T85" i="2"/>
  <c r="AH85" i="2" s="1"/>
  <c r="AI85" i="2" s="1"/>
  <c r="U85" i="2"/>
  <c r="W85" i="2"/>
  <c r="X85" i="2"/>
  <c r="Y85" i="2"/>
  <c r="AA85" i="2"/>
  <c r="AB85" i="2"/>
  <c r="AC85" i="2"/>
  <c r="AE85" i="2"/>
  <c r="AF85" i="2" s="1"/>
  <c r="R86" i="2"/>
  <c r="S86" i="2"/>
  <c r="T86" i="2"/>
  <c r="U86" i="2"/>
  <c r="W86" i="2"/>
  <c r="X86" i="2"/>
  <c r="Y86" i="2"/>
  <c r="AA86" i="2"/>
  <c r="AB86" i="2"/>
  <c r="AC86" i="2"/>
  <c r="AH86" i="2"/>
  <c r="AI86" i="2" s="1"/>
  <c r="R87" i="2"/>
  <c r="S87" i="2"/>
  <c r="T87" i="2"/>
  <c r="U87" i="2"/>
  <c r="W87" i="2"/>
  <c r="X87" i="2"/>
  <c r="Y87" i="2"/>
  <c r="AA87" i="2"/>
  <c r="AB87" i="2"/>
  <c r="AC87" i="2"/>
  <c r="AH87" i="2"/>
  <c r="AI87" i="2"/>
  <c r="R88" i="2"/>
  <c r="S88" i="2"/>
  <c r="T88" i="2"/>
  <c r="U88" i="2"/>
  <c r="AK88" i="2" s="1"/>
  <c r="AL88" i="2" s="1"/>
  <c r="W88" i="2"/>
  <c r="X88" i="2"/>
  <c r="Y88" i="2"/>
  <c r="AA88" i="2"/>
  <c r="AB88" i="2"/>
  <c r="AC88" i="2"/>
  <c r="R89" i="2"/>
  <c r="S89" i="2"/>
  <c r="T89" i="2"/>
  <c r="U89" i="2"/>
  <c r="W89" i="2"/>
  <c r="X89" i="2"/>
  <c r="Y89" i="2"/>
  <c r="AA89" i="2"/>
  <c r="AB89" i="2"/>
  <c r="AC89" i="2"/>
  <c r="AH89" i="2"/>
  <c r="AI89" i="2" s="1"/>
  <c r="R90" i="2"/>
  <c r="S90" i="2"/>
  <c r="T90" i="2"/>
  <c r="U90" i="2"/>
  <c r="W90" i="2"/>
  <c r="X90" i="2"/>
  <c r="Y90" i="2"/>
  <c r="AA90" i="2"/>
  <c r="AB90" i="2"/>
  <c r="AC90" i="2"/>
  <c r="AH90" i="2"/>
  <c r="AI90" i="2" s="1"/>
  <c r="R91" i="2"/>
  <c r="S91" i="2"/>
  <c r="T91" i="2"/>
  <c r="AH91" i="2" s="1"/>
  <c r="U91" i="2"/>
  <c r="W91" i="2"/>
  <c r="X91" i="2"/>
  <c r="Y91" i="2"/>
  <c r="AA91" i="2"/>
  <c r="AB91" i="2"/>
  <c r="AC91" i="2"/>
  <c r="AI91" i="2"/>
  <c r="R92" i="2"/>
  <c r="S92" i="2"/>
  <c r="AE92" i="2" s="1"/>
  <c r="AF92" i="2" s="1"/>
  <c r="T92" i="2"/>
  <c r="U92" i="2"/>
  <c r="W92" i="2"/>
  <c r="X92" i="2"/>
  <c r="Y92" i="2"/>
  <c r="AA92" i="2"/>
  <c r="AB92" i="2"/>
  <c r="AC92" i="2"/>
  <c r="AK92" i="2" s="1"/>
  <c r="AL92" i="2" s="1"/>
  <c r="R93" i="2"/>
  <c r="S93" i="2"/>
  <c r="T93" i="2"/>
  <c r="U93" i="2"/>
  <c r="W93" i="2"/>
  <c r="X93" i="2"/>
  <c r="Y93" i="2"/>
  <c r="AA93" i="2"/>
  <c r="AB93" i="2"/>
  <c r="AC93" i="2"/>
  <c r="AH93" i="2"/>
  <c r="AI93" i="2" s="1"/>
  <c r="R94" i="2"/>
  <c r="S94" i="2"/>
  <c r="T94" i="2"/>
  <c r="U94" i="2"/>
  <c r="W94" i="2"/>
  <c r="X94" i="2"/>
  <c r="Y94" i="2"/>
  <c r="AA94" i="2"/>
  <c r="AB94" i="2"/>
  <c r="AC94" i="2"/>
  <c r="R95" i="2"/>
  <c r="S95" i="2"/>
  <c r="T95" i="2"/>
  <c r="AH95" i="2" s="1"/>
  <c r="AI95" i="2" s="1"/>
  <c r="U95" i="2"/>
  <c r="W95" i="2"/>
  <c r="X95" i="2"/>
  <c r="Y95" i="2"/>
  <c r="AK95" i="2" s="1"/>
  <c r="AL95" i="2" s="1"/>
  <c r="AA95" i="2"/>
  <c r="AB95" i="2"/>
  <c r="AC95" i="2"/>
  <c r="AE95" i="2"/>
  <c r="AF95" i="2" s="1"/>
  <c r="R96" i="2"/>
  <c r="S96" i="2"/>
  <c r="AE96" i="2" s="1"/>
  <c r="AF96" i="2" s="1"/>
  <c r="T96" i="2"/>
  <c r="U96" i="2"/>
  <c r="W96" i="2"/>
  <c r="X96" i="2"/>
  <c r="Y96" i="2"/>
  <c r="AA96" i="2"/>
  <c r="AB96" i="2"/>
  <c r="AC96" i="2"/>
  <c r="AK96" i="2" s="1"/>
  <c r="AL96" i="2" s="1"/>
  <c r="R97" i="2"/>
  <c r="S97" i="2"/>
  <c r="T97" i="2"/>
  <c r="AH97" i="2" s="1"/>
  <c r="AI97" i="2" s="1"/>
  <c r="U97" i="2"/>
  <c r="W97" i="2"/>
  <c r="X97" i="2"/>
  <c r="Y97" i="2"/>
  <c r="AK97" i="2" s="1"/>
  <c r="AL97" i="2" s="1"/>
  <c r="AA97" i="2"/>
  <c r="AB97" i="2"/>
  <c r="AC97" i="2"/>
  <c r="AE97" i="2"/>
  <c r="AF97" i="2" s="1"/>
  <c r="R98" i="2"/>
  <c r="S98" i="2"/>
  <c r="T98" i="2"/>
  <c r="U98" i="2"/>
  <c r="W98" i="2"/>
  <c r="X98" i="2"/>
  <c r="AH98" i="2" s="1"/>
  <c r="AI98" i="2" s="1"/>
  <c r="Y98" i="2"/>
  <c r="AA98" i="2"/>
  <c r="AB98" i="2"/>
  <c r="AC98" i="2"/>
  <c r="R99" i="2"/>
  <c r="AK99" i="2" s="1"/>
  <c r="AL99" i="2" s="1"/>
  <c r="S99" i="2"/>
  <c r="T99" i="2"/>
  <c r="AH99" i="2" s="1"/>
  <c r="AI99" i="2" s="1"/>
  <c r="U99" i="2"/>
  <c r="W99" i="2"/>
  <c r="X99" i="2"/>
  <c r="Y99" i="2"/>
  <c r="AA99" i="2"/>
  <c r="AB99" i="2"/>
  <c r="AC99" i="2"/>
  <c r="AE99" i="2"/>
  <c r="AF99" i="2" s="1"/>
  <c r="R100" i="2"/>
  <c r="S100" i="2"/>
  <c r="T100" i="2"/>
  <c r="AH100" i="2" s="1"/>
  <c r="AI100" i="2" s="1"/>
  <c r="U100" i="2"/>
  <c r="W100" i="2"/>
  <c r="X100" i="2"/>
  <c r="Y100" i="2"/>
  <c r="AA100" i="2"/>
  <c r="AB100" i="2"/>
  <c r="AC100" i="2"/>
  <c r="AE100" i="2"/>
  <c r="AF100" i="2" s="1"/>
  <c r="R101" i="2"/>
  <c r="S101" i="2"/>
  <c r="T101" i="2"/>
  <c r="AH101" i="2" s="1"/>
  <c r="AI101" i="2" s="1"/>
  <c r="U101" i="2"/>
  <c r="W101" i="2"/>
  <c r="X101" i="2"/>
  <c r="Y101" i="2"/>
  <c r="AA101" i="2"/>
  <c r="AB101" i="2"/>
  <c r="AC101" i="2"/>
  <c r="AE101" i="2"/>
  <c r="AF101" i="2" s="1"/>
  <c r="R102" i="2"/>
  <c r="S102" i="2"/>
  <c r="T102" i="2"/>
  <c r="U102" i="2"/>
  <c r="W102" i="2"/>
  <c r="X102" i="2"/>
  <c r="Y102" i="2"/>
  <c r="AA102" i="2"/>
  <c r="AB102" i="2"/>
  <c r="AC102" i="2"/>
  <c r="AH102" i="2"/>
  <c r="AI102" i="2" s="1"/>
  <c r="R103" i="2"/>
  <c r="AH103" i="2" s="1"/>
  <c r="S103" i="2"/>
  <c r="T103" i="2"/>
  <c r="U103" i="2"/>
  <c r="W103" i="2"/>
  <c r="X103" i="2"/>
  <c r="Y103" i="2"/>
  <c r="AA103" i="2"/>
  <c r="AB103" i="2"/>
  <c r="AC103" i="2"/>
  <c r="AI103" i="2"/>
  <c r="R104" i="2"/>
  <c r="S104" i="2"/>
  <c r="T104" i="2"/>
  <c r="U104" i="2"/>
  <c r="AK104" i="2" s="1"/>
  <c r="W104" i="2"/>
  <c r="X104" i="2"/>
  <c r="Y104" i="2"/>
  <c r="AA104" i="2"/>
  <c r="AB104" i="2"/>
  <c r="AC104" i="2"/>
  <c r="AL104" i="2"/>
  <c r="R105" i="2"/>
  <c r="S105" i="2"/>
  <c r="T105" i="2"/>
  <c r="U105" i="2"/>
  <c r="W105" i="2"/>
  <c r="X105" i="2"/>
  <c r="Y105" i="2"/>
  <c r="AA105" i="2"/>
  <c r="AB105" i="2"/>
  <c r="AC105" i="2"/>
  <c r="AH105" i="2"/>
  <c r="AI105" i="2" s="1"/>
  <c r="R106" i="2"/>
  <c r="S106" i="2"/>
  <c r="T106" i="2"/>
  <c r="AH106" i="2" s="1"/>
  <c r="AI106" i="2" s="1"/>
  <c r="U106" i="2"/>
  <c r="W106" i="2"/>
  <c r="X106" i="2"/>
  <c r="Y106" i="2"/>
  <c r="AK106" i="2" s="1"/>
  <c r="AL106" i="2" s="1"/>
  <c r="AA106" i="2"/>
  <c r="AB106" i="2"/>
  <c r="AC106" i="2"/>
  <c r="AE106" i="2"/>
  <c r="AF106" i="2" s="1"/>
  <c r="R107" i="2"/>
  <c r="S107" i="2"/>
  <c r="T107" i="2"/>
  <c r="U107" i="2"/>
  <c r="AK107" i="2" s="1"/>
  <c r="W107" i="2"/>
  <c r="X107" i="2"/>
  <c r="Y107" i="2"/>
  <c r="AA107" i="2"/>
  <c r="AE107" i="2" s="1"/>
  <c r="AB107" i="2"/>
  <c r="AC107" i="2"/>
  <c r="AF107" i="2"/>
  <c r="AL107" i="2"/>
  <c r="R108" i="2"/>
  <c r="S108" i="2"/>
  <c r="T108" i="2"/>
  <c r="U108" i="2"/>
  <c r="W108" i="2"/>
  <c r="X108" i="2"/>
  <c r="Y108" i="2"/>
  <c r="AA108" i="2"/>
  <c r="AB108" i="2"/>
  <c r="AC108" i="2"/>
  <c r="R109" i="2"/>
  <c r="S109" i="2"/>
  <c r="T109" i="2"/>
  <c r="U109" i="2"/>
  <c r="W109" i="2"/>
  <c r="X109" i="2"/>
  <c r="Y109" i="2"/>
  <c r="AA109" i="2"/>
  <c r="AB109" i="2"/>
  <c r="AC109" i="2"/>
  <c r="R110" i="2"/>
  <c r="S110" i="2"/>
  <c r="T110" i="2"/>
  <c r="AH110" i="2" s="1"/>
  <c r="AI110" i="2" s="1"/>
  <c r="U110" i="2"/>
  <c r="W110" i="2"/>
  <c r="X110" i="2"/>
  <c r="Y110" i="2"/>
  <c r="AA110" i="2"/>
  <c r="AB110" i="2"/>
  <c r="AC110" i="2"/>
  <c r="AE110" i="2"/>
  <c r="AF110" i="2" s="1"/>
  <c r="AK110" i="2"/>
  <c r="AL110" i="2" s="1"/>
  <c r="R111" i="2"/>
  <c r="S111" i="2"/>
  <c r="T111" i="2"/>
  <c r="U111" i="2"/>
  <c r="AK111" i="2" s="1"/>
  <c r="W111" i="2"/>
  <c r="X111" i="2"/>
  <c r="Y111" i="2"/>
  <c r="AA111" i="2"/>
  <c r="AE111" i="2" s="1"/>
  <c r="AB111" i="2"/>
  <c r="AC111" i="2"/>
  <c r="AF111" i="2"/>
  <c r="AL111" i="2"/>
  <c r="R112" i="2"/>
  <c r="S112" i="2"/>
  <c r="T112" i="2"/>
  <c r="U112" i="2"/>
  <c r="W112" i="2"/>
  <c r="X112" i="2"/>
  <c r="Y112" i="2"/>
  <c r="AA112" i="2"/>
  <c r="AB112" i="2"/>
  <c r="AC112" i="2"/>
  <c r="R113" i="2"/>
  <c r="S113" i="2"/>
  <c r="T113" i="2"/>
  <c r="U113" i="2"/>
  <c r="W113" i="2"/>
  <c r="X113" i="2"/>
  <c r="Y113" i="2"/>
  <c r="AA113" i="2"/>
  <c r="AB113" i="2"/>
  <c r="AC113" i="2"/>
  <c r="R114" i="2"/>
  <c r="S114" i="2"/>
  <c r="T114" i="2"/>
  <c r="AH114" i="2" s="1"/>
  <c r="AI114" i="2" s="1"/>
  <c r="U114" i="2"/>
  <c r="W114" i="2"/>
  <c r="X114" i="2"/>
  <c r="Y114" i="2"/>
  <c r="AK114" i="2" s="1"/>
  <c r="AL114" i="2" s="1"/>
  <c r="AA114" i="2"/>
  <c r="AB114" i="2"/>
  <c r="AC114" i="2"/>
  <c r="AE114" i="2"/>
  <c r="AF114" i="2" s="1"/>
  <c r="R115" i="2"/>
  <c r="S115" i="2"/>
  <c r="T115" i="2"/>
  <c r="U115" i="2"/>
  <c r="AK115" i="2" s="1"/>
  <c r="W115" i="2"/>
  <c r="X115" i="2"/>
  <c r="Y115" i="2"/>
  <c r="AA115" i="2"/>
  <c r="AE115" i="2" s="1"/>
  <c r="AB115" i="2"/>
  <c r="AC115" i="2"/>
  <c r="AF115" i="2"/>
  <c r="AL115" i="2"/>
  <c r="R116" i="2"/>
  <c r="S116" i="2"/>
  <c r="T116" i="2"/>
  <c r="U116" i="2"/>
  <c r="W116" i="2"/>
  <c r="X116" i="2"/>
  <c r="Y116" i="2"/>
  <c r="AA116" i="2"/>
  <c r="AB116" i="2"/>
  <c r="AC116" i="2"/>
  <c r="R117" i="2"/>
  <c r="S117" i="2"/>
  <c r="T117" i="2"/>
  <c r="U117" i="2"/>
  <c r="W117" i="2"/>
  <c r="X117" i="2"/>
  <c r="Y117" i="2"/>
  <c r="AA117" i="2"/>
  <c r="AB117" i="2"/>
  <c r="AC117" i="2"/>
  <c r="AH117" i="2"/>
  <c r="AI117" i="2" s="1"/>
  <c r="R118" i="2"/>
  <c r="S118" i="2"/>
  <c r="T118" i="2"/>
  <c r="AH118" i="2" s="1"/>
  <c r="AI118" i="2" s="1"/>
  <c r="U118" i="2"/>
  <c r="W118" i="2"/>
  <c r="X118" i="2"/>
  <c r="Y118" i="2"/>
  <c r="AK118" i="2" s="1"/>
  <c r="AL118" i="2" s="1"/>
  <c r="AA118" i="2"/>
  <c r="AB118" i="2"/>
  <c r="AC118" i="2"/>
  <c r="AE118" i="2"/>
  <c r="AF118" i="2" s="1"/>
  <c r="R119" i="2"/>
  <c r="S119" i="2"/>
  <c r="T119" i="2"/>
  <c r="U119" i="2"/>
  <c r="AK119" i="2" s="1"/>
  <c r="AL119" i="2" s="1"/>
  <c r="W119" i="2"/>
  <c r="X119" i="2"/>
  <c r="Y119" i="2"/>
  <c r="AA119" i="2"/>
  <c r="AE119" i="2" s="1"/>
  <c r="AF119" i="2" s="1"/>
  <c r="AB119" i="2"/>
  <c r="AC119" i="2"/>
  <c r="R120" i="2"/>
  <c r="S120" i="2"/>
  <c r="T120" i="2"/>
  <c r="U120" i="2"/>
  <c r="W120" i="2"/>
  <c r="X120" i="2"/>
  <c r="Y120" i="2"/>
  <c r="AA120" i="2"/>
  <c r="AB120" i="2"/>
  <c r="AC120" i="2"/>
  <c r="R121" i="2"/>
  <c r="S121" i="2"/>
  <c r="T121" i="2"/>
  <c r="U121" i="2"/>
  <c r="W121" i="2"/>
  <c r="X121" i="2"/>
  <c r="Y121" i="2"/>
  <c r="AA121" i="2"/>
  <c r="AB121" i="2"/>
  <c r="AC121" i="2"/>
  <c r="AH121" i="2"/>
  <c r="AI121" i="2" s="1"/>
  <c r="R122" i="2"/>
  <c r="S122" i="2"/>
  <c r="T122" i="2"/>
  <c r="AH122" i="2" s="1"/>
  <c r="AI122" i="2" s="1"/>
  <c r="U122" i="2"/>
  <c r="W122" i="2"/>
  <c r="X122" i="2"/>
  <c r="Y122" i="2"/>
  <c r="AK122" i="2" s="1"/>
  <c r="AL122" i="2" s="1"/>
  <c r="AA122" i="2"/>
  <c r="AB122" i="2"/>
  <c r="AC122" i="2"/>
  <c r="AE122" i="2"/>
  <c r="AF122" i="2" s="1"/>
  <c r="R123" i="2"/>
  <c r="S123" i="2"/>
  <c r="T123" i="2"/>
  <c r="AH123" i="2" s="1"/>
  <c r="AI123" i="2" s="1"/>
  <c r="U123" i="2"/>
  <c r="W123" i="2"/>
  <c r="X123" i="2"/>
  <c r="Y123" i="2"/>
  <c r="AA123" i="2"/>
  <c r="AE123" i="2" s="1"/>
  <c r="AB123" i="2"/>
  <c r="AC123" i="2"/>
  <c r="AF123" i="2"/>
  <c r="AK123" i="2"/>
  <c r="AL123" i="2" s="1"/>
  <c r="R124" i="2"/>
  <c r="S124" i="2"/>
  <c r="T124" i="2"/>
  <c r="U124" i="2"/>
  <c r="AK124" i="2" s="1"/>
  <c r="AL124" i="2" s="1"/>
  <c r="W124" i="2"/>
  <c r="X124" i="2"/>
  <c r="Y124" i="2"/>
  <c r="AA124" i="2"/>
  <c r="AB124" i="2"/>
  <c r="AC124" i="2"/>
  <c r="R125" i="2"/>
  <c r="S125" i="2"/>
  <c r="T125" i="2"/>
  <c r="U125" i="2"/>
  <c r="W125" i="2"/>
  <c r="X125" i="2"/>
  <c r="Y125" i="2"/>
  <c r="AK125" i="2" s="1"/>
  <c r="AL125" i="2" s="1"/>
  <c r="AA125" i="2"/>
  <c r="AB125" i="2"/>
  <c r="AC125" i="2"/>
  <c r="AE125" i="2"/>
  <c r="AF125" i="2" s="1"/>
  <c r="AH125" i="2"/>
  <c r="AI125" i="2" s="1"/>
  <c r="R126" i="2"/>
  <c r="S126" i="2"/>
  <c r="T126" i="2"/>
  <c r="U126" i="2"/>
  <c r="W126" i="2"/>
  <c r="X126" i="2"/>
  <c r="AH126" i="2" s="1"/>
  <c r="AI126" i="2" s="1"/>
  <c r="Y126" i="2"/>
  <c r="AA126" i="2"/>
  <c r="AB126" i="2"/>
  <c r="AC126" i="2"/>
  <c r="R127" i="2"/>
  <c r="S127" i="2"/>
  <c r="T127" i="2"/>
  <c r="AH127" i="2" s="1"/>
  <c r="AI127" i="2" s="1"/>
  <c r="U127" i="2"/>
  <c r="W127" i="2"/>
  <c r="X127" i="2"/>
  <c r="Y127" i="2"/>
  <c r="AK127" i="2" s="1"/>
  <c r="AL127" i="2" s="1"/>
  <c r="AA127" i="2"/>
  <c r="AB127" i="2"/>
  <c r="AC127" i="2"/>
  <c r="AE127" i="2"/>
  <c r="AF127" i="2" s="1"/>
  <c r="R128" i="2"/>
  <c r="S128" i="2"/>
  <c r="AE128" i="2" s="1"/>
  <c r="AF128" i="2" s="1"/>
  <c r="T128" i="2"/>
  <c r="U128" i="2"/>
  <c r="W128" i="2"/>
  <c r="X128" i="2"/>
  <c r="Y128" i="2"/>
  <c r="AA128" i="2"/>
  <c r="AB128" i="2"/>
  <c r="AC128" i="2"/>
  <c r="R129" i="2"/>
  <c r="S129" i="2"/>
  <c r="T129" i="2"/>
  <c r="AH129" i="2" s="1"/>
  <c r="AI129" i="2" s="1"/>
  <c r="U129" i="2"/>
  <c r="W129" i="2"/>
  <c r="X129" i="2"/>
  <c r="Y129" i="2"/>
  <c r="AA129" i="2"/>
  <c r="AB129" i="2"/>
  <c r="AC129" i="2"/>
  <c r="AK129" i="2"/>
  <c r="AL129" i="2" s="1"/>
  <c r="R130" i="2"/>
  <c r="AE130" i="2" s="1"/>
  <c r="AF130" i="2" s="1"/>
  <c r="S130" i="2"/>
  <c r="T130" i="2"/>
  <c r="U130" i="2"/>
  <c r="W130" i="2"/>
  <c r="X130" i="2"/>
  <c r="Y130" i="2"/>
  <c r="AA130" i="2"/>
  <c r="AB130" i="2"/>
  <c r="AC130" i="2"/>
  <c r="R131" i="2"/>
  <c r="AH131" i="2" s="1"/>
  <c r="AI131" i="2" s="1"/>
  <c r="S131" i="2"/>
  <c r="T131" i="2"/>
  <c r="U131" i="2"/>
  <c r="W131" i="2"/>
  <c r="X131" i="2"/>
  <c r="Y131" i="2"/>
  <c r="AA131" i="2"/>
  <c r="AB131" i="2"/>
  <c r="AC131" i="2"/>
  <c r="AK131" i="2"/>
  <c r="AL131" i="2" s="1"/>
  <c r="R132" i="2"/>
  <c r="S132" i="2"/>
  <c r="T132" i="2"/>
  <c r="U132" i="2"/>
  <c r="AK132" i="2" s="1"/>
  <c r="AL132" i="2" s="1"/>
  <c r="W132" i="2"/>
  <c r="X132" i="2"/>
  <c r="Y132" i="2"/>
  <c r="AA132" i="2"/>
  <c r="AB132" i="2"/>
  <c r="AC132" i="2"/>
  <c r="R133" i="2"/>
  <c r="S133" i="2"/>
  <c r="T133" i="2"/>
  <c r="U133" i="2"/>
  <c r="W133" i="2"/>
  <c r="X133" i="2"/>
  <c r="Y133" i="2"/>
  <c r="AK133" i="2" s="1"/>
  <c r="AL133" i="2" s="1"/>
  <c r="AA133" i="2"/>
  <c r="AB133" i="2"/>
  <c r="AC133" i="2"/>
  <c r="AE133" i="2"/>
  <c r="AF133" i="2" s="1"/>
  <c r="AH133" i="2"/>
  <c r="AI133" i="2" s="1"/>
  <c r="R134" i="2"/>
  <c r="S134" i="2"/>
  <c r="T134" i="2"/>
  <c r="U134" i="2"/>
  <c r="W134" i="2"/>
  <c r="X134" i="2"/>
  <c r="AH134" i="2" s="1"/>
  <c r="AI134" i="2" s="1"/>
  <c r="Y134" i="2"/>
  <c r="AA134" i="2"/>
  <c r="AB134" i="2"/>
  <c r="AC134" i="2"/>
  <c r="R135" i="2"/>
  <c r="S135" i="2"/>
  <c r="T135" i="2"/>
  <c r="AH135" i="2" s="1"/>
  <c r="AI135" i="2" s="1"/>
  <c r="U135" i="2"/>
  <c r="W135" i="2"/>
  <c r="X135" i="2"/>
  <c r="Y135" i="2"/>
  <c r="AK135" i="2" s="1"/>
  <c r="AL135" i="2" s="1"/>
  <c r="AA135" i="2"/>
  <c r="AB135" i="2"/>
  <c r="AC135" i="2"/>
  <c r="AE135" i="2"/>
  <c r="AF135" i="2" s="1"/>
  <c r="R136" i="2"/>
  <c r="S136" i="2"/>
  <c r="AE136" i="2" s="1"/>
  <c r="AF136" i="2" s="1"/>
  <c r="T136" i="2"/>
  <c r="U136" i="2"/>
  <c r="W136" i="2"/>
  <c r="X136" i="2"/>
  <c r="Y136" i="2"/>
  <c r="AA136" i="2"/>
  <c r="AB136" i="2"/>
  <c r="AC136" i="2"/>
  <c r="R137" i="2"/>
  <c r="AK137" i="2" s="1"/>
  <c r="AL137" i="2" s="1"/>
  <c r="S137" i="2"/>
  <c r="T137" i="2"/>
  <c r="U137" i="2"/>
  <c r="W137" i="2"/>
  <c r="X137" i="2"/>
  <c r="Y137" i="2"/>
  <c r="AA137" i="2"/>
  <c r="AB137" i="2"/>
  <c r="AC137" i="2"/>
  <c r="R138" i="2"/>
  <c r="AE138" i="2" s="1"/>
  <c r="AF138" i="2" s="1"/>
  <c r="S138" i="2"/>
  <c r="T138" i="2"/>
  <c r="U138" i="2"/>
  <c r="W138" i="2"/>
  <c r="X138" i="2"/>
  <c r="Y138" i="2"/>
  <c r="AA138" i="2"/>
  <c r="AB138" i="2"/>
  <c r="AC138" i="2"/>
  <c r="R139" i="2"/>
  <c r="S139" i="2"/>
  <c r="T139" i="2"/>
  <c r="U139" i="2"/>
  <c r="W139" i="2"/>
  <c r="X139" i="2"/>
  <c r="Y139" i="2"/>
  <c r="AA139" i="2"/>
  <c r="AB139" i="2"/>
  <c r="AC139" i="2"/>
  <c r="AH139" i="2"/>
  <c r="AI139" i="2" s="1"/>
  <c r="AK139" i="2"/>
  <c r="AL139" i="2" s="1"/>
  <c r="R140" i="2"/>
  <c r="S140" i="2"/>
  <c r="T140" i="2"/>
  <c r="U140" i="2"/>
  <c r="AK140" i="2" s="1"/>
  <c r="AL140" i="2" s="1"/>
  <c r="W140" i="2"/>
  <c r="X140" i="2"/>
  <c r="Y140" i="2"/>
  <c r="AA140" i="2"/>
  <c r="AB140" i="2"/>
  <c r="AC140" i="2"/>
  <c r="R141" i="2"/>
  <c r="S141" i="2"/>
  <c r="T141" i="2"/>
  <c r="U141" i="2"/>
  <c r="W141" i="2"/>
  <c r="X141" i="2"/>
  <c r="Y141" i="2"/>
  <c r="AK141" i="2" s="1"/>
  <c r="AL141" i="2" s="1"/>
  <c r="AA141" i="2"/>
  <c r="AB141" i="2"/>
  <c r="AC141" i="2"/>
  <c r="AE141" i="2"/>
  <c r="AF141" i="2" s="1"/>
  <c r="AH141" i="2"/>
  <c r="AI141" i="2" s="1"/>
  <c r="R142" i="2"/>
  <c r="S142" i="2"/>
  <c r="T142" i="2"/>
  <c r="U142" i="2"/>
  <c r="W142" i="2"/>
  <c r="X142" i="2"/>
  <c r="AH142" i="2" s="1"/>
  <c r="AI142" i="2" s="1"/>
  <c r="Y142" i="2"/>
  <c r="AA142" i="2"/>
  <c r="AB142" i="2"/>
  <c r="AC142" i="2"/>
  <c r="R143" i="2"/>
  <c r="S143" i="2"/>
  <c r="T143" i="2"/>
  <c r="AH143" i="2" s="1"/>
  <c r="AI143" i="2" s="1"/>
  <c r="U143" i="2"/>
  <c r="W143" i="2"/>
  <c r="X143" i="2"/>
  <c r="Y143" i="2"/>
  <c r="AK143" i="2" s="1"/>
  <c r="AL143" i="2" s="1"/>
  <c r="AA143" i="2"/>
  <c r="AB143" i="2"/>
  <c r="AC143" i="2"/>
  <c r="AE143" i="2"/>
  <c r="AF143" i="2" s="1"/>
  <c r="R144" i="2"/>
  <c r="S144" i="2"/>
  <c r="AE144" i="2" s="1"/>
  <c r="AF144" i="2" s="1"/>
  <c r="T144" i="2"/>
  <c r="U144" i="2"/>
  <c r="W144" i="2"/>
  <c r="X144" i="2"/>
  <c r="Y144" i="2"/>
  <c r="AA144" i="2"/>
  <c r="AB144" i="2"/>
  <c r="AC144" i="2"/>
  <c r="R145" i="2"/>
  <c r="S145" i="2"/>
  <c r="T145" i="2"/>
  <c r="AH145" i="2" s="1"/>
  <c r="AI145" i="2" s="1"/>
  <c r="U145" i="2"/>
  <c r="W145" i="2"/>
  <c r="X145" i="2"/>
  <c r="Y145" i="2"/>
  <c r="AA145" i="2"/>
  <c r="AB145" i="2"/>
  <c r="AC145" i="2"/>
  <c r="AK145" i="2"/>
  <c r="AL145" i="2" s="1"/>
  <c r="R146" i="2"/>
  <c r="AE146" i="2" s="1"/>
  <c r="AF146" i="2" s="1"/>
  <c r="S146" i="2"/>
  <c r="T146" i="2"/>
  <c r="U146" i="2"/>
  <c r="W146" i="2"/>
  <c r="X146" i="2"/>
  <c r="Y146" i="2"/>
  <c r="AA146" i="2"/>
  <c r="AB146" i="2"/>
  <c r="AC146" i="2"/>
  <c r="R147" i="2"/>
  <c r="AH147" i="2" s="1"/>
  <c r="AI147" i="2" s="1"/>
  <c r="S147" i="2"/>
  <c r="T147" i="2"/>
  <c r="U147" i="2"/>
  <c r="W147" i="2"/>
  <c r="X147" i="2"/>
  <c r="Y147" i="2"/>
  <c r="AA147" i="2"/>
  <c r="AB147" i="2"/>
  <c r="AC147" i="2"/>
  <c r="AK147" i="2"/>
  <c r="AL147" i="2" s="1"/>
  <c r="R148" i="2"/>
  <c r="S148" i="2"/>
  <c r="T148" i="2"/>
  <c r="U148" i="2"/>
  <c r="AK148" i="2" s="1"/>
  <c r="AL148" i="2" s="1"/>
  <c r="W148" i="2"/>
  <c r="X148" i="2"/>
  <c r="Y148" i="2"/>
  <c r="AA148" i="2"/>
  <c r="AB148" i="2"/>
  <c r="AC148" i="2"/>
  <c r="R149" i="2"/>
  <c r="S149" i="2"/>
  <c r="T149" i="2"/>
  <c r="U149" i="2"/>
  <c r="W149" i="2"/>
  <c r="X149" i="2"/>
  <c r="Y149" i="2"/>
  <c r="AK149" i="2" s="1"/>
  <c r="AL149" i="2" s="1"/>
  <c r="AA149" i="2"/>
  <c r="AB149" i="2"/>
  <c r="AC149" i="2"/>
  <c r="AE149" i="2"/>
  <c r="AF149" i="2" s="1"/>
  <c r="AH149" i="2"/>
  <c r="AI149" i="2" s="1"/>
  <c r="R150" i="2"/>
  <c r="S150" i="2"/>
  <c r="T150" i="2"/>
  <c r="U150" i="2"/>
  <c r="W150" i="2"/>
  <c r="X150" i="2"/>
  <c r="Y150" i="2"/>
  <c r="AA150" i="2"/>
  <c r="AB150" i="2"/>
  <c r="AC150" i="2"/>
  <c r="R151" i="2"/>
  <c r="S151" i="2"/>
  <c r="AE151" i="2" s="1"/>
  <c r="AF151" i="2" s="1"/>
  <c r="T151" i="2"/>
  <c r="U151" i="2"/>
  <c r="W151" i="2"/>
  <c r="X151" i="2"/>
  <c r="Y151" i="2"/>
  <c r="AA151" i="2"/>
  <c r="AB151" i="2"/>
  <c r="AC151" i="2"/>
  <c r="AK151" i="2" s="1"/>
  <c r="AL151" i="2" s="1"/>
  <c r="R152" i="2"/>
  <c r="S152" i="2"/>
  <c r="T152" i="2"/>
  <c r="AH152" i="2" s="1"/>
  <c r="AI152" i="2" s="1"/>
  <c r="U152" i="2"/>
  <c r="W152" i="2"/>
  <c r="X152" i="2"/>
  <c r="Y152" i="2"/>
  <c r="AK152" i="2" s="1"/>
  <c r="AA152" i="2"/>
  <c r="AB152" i="2"/>
  <c r="AC152" i="2"/>
  <c r="AE152" i="2"/>
  <c r="AF152" i="2" s="1"/>
  <c r="AL152" i="2"/>
  <c r="R153" i="2"/>
  <c r="S153" i="2"/>
  <c r="T153" i="2"/>
  <c r="AH153" i="2" s="1"/>
  <c r="AI153" i="2" s="1"/>
  <c r="U153" i="2"/>
  <c r="W153" i="2"/>
  <c r="X153" i="2"/>
  <c r="Y153" i="2"/>
  <c r="AA153" i="2"/>
  <c r="AB153" i="2"/>
  <c r="AC153" i="2"/>
  <c r="AE153" i="2"/>
  <c r="AF153" i="2" s="1"/>
  <c r="AK153" i="2"/>
  <c r="AL153" i="2" s="1"/>
  <c r="R154" i="2"/>
  <c r="S154" i="2"/>
  <c r="T154" i="2"/>
  <c r="U154" i="2"/>
  <c r="W154" i="2"/>
  <c r="X154" i="2"/>
  <c r="AH154" i="2" s="1"/>
  <c r="AI154" i="2" s="1"/>
  <c r="Y154" i="2"/>
  <c r="AA154" i="2"/>
  <c r="AB154" i="2"/>
  <c r="AC154" i="2"/>
  <c r="R155" i="2"/>
  <c r="AK155" i="2" s="1"/>
  <c r="AL155" i="2" s="1"/>
  <c r="S155" i="2"/>
  <c r="T155" i="2"/>
  <c r="U155" i="2"/>
  <c r="W155" i="2"/>
  <c r="X155" i="2"/>
  <c r="Y155" i="2"/>
  <c r="AA155" i="2"/>
  <c r="AB155" i="2"/>
  <c r="AC155" i="2"/>
  <c r="AE155" i="2"/>
  <c r="AF155" i="2" s="1"/>
  <c r="AH155" i="2"/>
  <c r="AI155" i="2" s="1"/>
  <c r="R156" i="2"/>
  <c r="S156" i="2"/>
  <c r="T156" i="2"/>
  <c r="U156" i="2"/>
  <c r="AK156" i="2" s="1"/>
  <c r="AL156" i="2" s="1"/>
  <c r="W156" i="2"/>
  <c r="X156" i="2"/>
  <c r="Y156" i="2"/>
  <c r="AA156" i="2"/>
  <c r="AE156" i="2" s="1"/>
  <c r="AB156" i="2"/>
  <c r="AC156" i="2"/>
  <c r="AF156" i="2"/>
  <c r="R157" i="2"/>
  <c r="S157" i="2"/>
  <c r="T157" i="2"/>
  <c r="U157" i="2"/>
  <c r="W157" i="2"/>
  <c r="X157" i="2"/>
  <c r="Y157" i="2"/>
  <c r="AA157" i="2"/>
  <c r="AE157" i="2" s="1"/>
  <c r="AF157" i="2" s="1"/>
  <c r="AB157" i="2"/>
  <c r="AC157" i="2"/>
  <c r="R158" i="2"/>
  <c r="S158" i="2"/>
  <c r="T158" i="2"/>
  <c r="U158" i="2"/>
  <c r="W158" i="2"/>
  <c r="X158" i="2"/>
  <c r="Y158" i="2"/>
  <c r="AA158" i="2"/>
  <c r="AB158" i="2"/>
  <c r="AC158" i="2"/>
  <c r="AH158" i="2"/>
  <c r="AI158" i="2" s="1"/>
  <c r="R159" i="2"/>
  <c r="AH159" i="2" s="1"/>
  <c r="AI159" i="2" s="1"/>
  <c r="S159" i="2"/>
  <c r="T159" i="2"/>
  <c r="U159" i="2"/>
  <c r="W159" i="2"/>
  <c r="X159" i="2"/>
  <c r="Y159" i="2"/>
  <c r="AA159" i="2"/>
  <c r="AB159" i="2"/>
  <c r="AC159" i="2"/>
  <c r="R160" i="2"/>
  <c r="S160" i="2"/>
  <c r="T160" i="2"/>
  <c r="U160" i="2"/>
  <c r="AK160" i="2" s="1"/>
  <c r="AL160" i="2" s="1"/>
  <c r="W160" i="2"/>
  <c r="X160" i="2"/>
  <c r="Y160" i="2"/>
  <c r="AA160" i="2"/>
  <c r="AB160" i="2"/>
  <c r="AC160" i="2"/>
  <c r="R161" i="2"/>
  <c r="S161" i="2"/>
  <c r="T161" i="2"/>
  <c r="U161" i="2"/>
  <c r="W161" i="2"/>
  <c r="X161" i="2"/>
  <c r="Y161" i="2"/>
  <c r="AA161" i="2"/>
  <c r="AB161" i="2"/>
  <c r="AC161" i="2"/>
  <c r="R162" i="2"/>
  <c r="AH162" i="2" s="1"/>
  <c r="S162" i="2"/>
  <c r="T162" i="2"/>
  <c r="U162" i="2"/>
  <c r="W162" i="2"/>
  <c r="X162" i="2"/>
  <c r="Y162" i="2"/>
  <c r="AA162" i="2"/>
  <c r="AB162" i="2"/>
  <c r="AC162" i="2"/>
  <c r="AI162" i="2"/>
  <c r="R163" i="2"/>
  <c r="S163" i="2"/>
  <c r="T163" i="2"/>
  <c r="U163" i="2"/>
  <c r="W163" i="2"/>
  <c r="X163" i="2"/>
  <c r="Y163" i="2"/>
  <c r="AA163" i="2"/>
  <c r="AB163" i="2"/>
  <c r="AC163" i="2"/>
  <c r="AK163" i="2"/>
  <c r="AL163" i="2" s="1"/>
  <c r="R164" i="2"/>
  <c r="S164" i="2"/>
  <c r="AE164" i="2" s="1"/>
  <c r="AF164" i="2" s="1"/>
  <c r="T164" i="2"/>
  <c r="U164" i="2"/>
  <c r="W164" i="2"/>
  <c r="X164" i="2"/>
  <c r="Y164" i="2"/>
  <c r="AA164" i="2"/>
  <c r="AB164" i="2"/>
  <c r="AC164" i="2"/>
  <c r="AK164" i="2"/>
  <c r="AL164" i="2" s="1"/>
  <c r="R165" i="2"/>
  <c r="S165" i="2"/>
  <c r="T165" i="2"/>
  <c r="U165" i="2"/>
  <c r="W165" i="2"/>
  <c r="X165" i="2"/>
  <c r="Y165" i="2"/>
  <c r="AA165" i="2"/>
  <c r="AB165" i="2"/>
  <c r="AC165" i="2"/>
  <c r="AH165" i="2"/>
  <c r="AI165" i="2" s="1"/>
  <c r="AK165" i="2"/>
  <c r="AL165" i="2" s="1"/>
  <c r="R166" i="2"/>
  <c r="S166" i="2"/>
  <c r="T166" i="2"/>
  <c r="U166" i="2"/>
  <c r="W166" i="2"/>
  <c r="X166" i="2"/>
  <c r="Y166" i="2"/>
  <c r="AA166" i="2"/>
  <c r="AB166" i="2"/>
  <c r="AC166" i="2"/>
  <c r="R167" i="2"/>
  <c r="S167" i="2"/>
  <c r="AE167" i="2" s="1"/>
  <c r="AF167" i="2" s="1"/>
  <c r="T167" i="2"/>
  <c r="U167" i="2"/>
  <c r="W167" i="2"/>
  <c r="X167" i="2"/>
  <c r="Y167" i="2"/>
  <c r="AA167" i="2"/>
  <c r="AB167" i="2"/>
  <c r="AC167" i="2"/>
  <c r="AK167" i="2" s="1"/>
  <c r="AL167" i="2" s="1"/>
  <c r="R168" i="2"/>
  <c r="S168" i="2"/>
  <c r="T168" i="2"/>
  <c r="AH168" i="2" s="1"/>
  <c r="AI168" i="2" s="1"/>
  <c r="U168" i="2"/>
  <c r="W168" i="2"/>
  <c r="X168" i="2"/>
  <c r="Y168" i="2"/>
  <c r="AK168" i="2" s="1"/>
  <c r="AA168" i="2"/>
  <c r="AB168" i="2"/>
  <c r="AC168" i="2"/>
  <c r="AE168" i="2"/>
  <c r="AF168" i="2" s="1"/>
  <c r="AL168" i="2"/>
  <c r="R169" i="2"/>
  <c r="S169" i="2"/>
  <c r="T169" i="2"/>
  <c r="AH169" i="2" s="1"/>
  <c r="U169" i="2"/>
  <c r="W169" i="2"/>
  <c r="X169" i="2"/>
  <c r="Y169" i="2"/>
  <c r="AA169" i="2"/>
  <c r="AB169" i="2"/>
  <c r="AC169" i="2"/>
  <c r="AE169" i="2"/>
  <c r="AF169" i="2" s="1"/>
  <c r="AI169" i="2"/>
  <c r="AK169" i="2"/>
  <c r="AL169" i="2" s="1"/>
  <c r="R170" i="2"/>
  <c r="S170" i="2"/>
  <c r="T170" i="2"/>
  <c r="AH170" i="2" s="1"/>
  <c r="AI170" i="2" s="1"/>
  <c r="U170" i="2"/>
  <c r="W170" i="2"/>
  <c r="X170" i="2"/>
  <c r="Y170" i="2"/>
  <c r="AA170" i="2"/>
  <c r="AB170" i="2"/>
  <c r="AC170" i="2"/>
  <c r="AE170" i="2"/>
  <c r="AF170" i="2" s="1"/>
  <c r="AK170" i="2"/>
  <c r="AL170" i="2" s="1"/>
  <c r="R171" i="2"/>
  <c r="S171" i="2"/>
  <c r="T171" i="2"/>
  <c r="U171" i="2"/>
  <c r="W171" i="2"/>
  <c r="X171" i="2"/>
  <c r="Y171" i="2"/>
  <c r="AA171" i="2"/>
  <c r="AH171" i="2" s="1"/>
  <c r="AI171" i="2" s="1"/>
  <c r="AB171" i="2"/>
  <c r="AC171" i="2"/>
  <c r="R172" i="2"/>
  <c r="S172" i="2"/>
  <c r="T172" i="2"/>
  <c r="U172" i="2"/>
  <c r="W172" i="2"/>
  <c r="X172" i="2"/>
  <c r="AH172" i="2" s="1"/>
  <c r="Y172" i="2"/>
  <c r="AA172" i="2"/>
  <c r="AB172" i="2"/>
  <c r="AC172" i="2"/>
  <c r="AI172" i="2"/>
  <c r="R173" i="2"/>
  <c r="S173" i="2"/>
  <c r="AE173" i="2" s="1"/>
  <c r="AF173" i="2" s="1"/>
  <c r="T173" i="2"/>
  <c r="U173" i="2"/>
  <c r="W173" i="2"/>
  <c r="X173" i="2"/>
  <c r="Y173" i="2"/>
  <c r="AA173" i="2"/>
  <c r="AB173" i="2"/>
  <c r="AC173" i="2"/>
  <c r="R174" i="2"/>
  <c r="S174" i="2"/>
  <c r="T174" i="2"/>
  <c r="AH174" i="2" s="1"/>
  <c r="AI174" i="2" s="1"/>
  <c r="U174" i="2"/>
  <c r="W174" i="2"/>
  <c r="X174" i="2"/>
  <c r="Y174" i="2"/>
  <c r="AK174" i="2" s="1"/>
  <c r="AL174" i="2" s="1"/>
  <c r="AA174" i="2"/>
  <c r="AB174" i="2"/>
  <c r="AC174" i="2"/>
  <c r="AE174" i="2"/>
  <c r="AF174" i="2" s="1"/>
  <c r="R175" i="2"/>
  <c r="S175" i="2"/>
  <c r="T175" i="2"/>
  <c r="U175" i="2"/>
  <c r="W175" i="2"/>
  <c r="X175" i="2"/>
  <c r="Y175" i="2"/>
  <c r="AA175" i="2"/>
  <c r="AB175" i="2"/>
  <c r="AC175" i="2"/>
  <c r="AH175" i="2"/>
  <c r="AI175" i="2" s="1"/>
  <c r="R176" i="2"/>
  <c r="S176" i="2"/>
  <c r="T176" i="2"/>
  <c r="U176" i="2"/>
  <c r="W176" i="2"/>
  <c r="X176" i="2"/>
  <c r="Y176" i="2"/>
  <c r="AA176" i="2"/>
  <c r="AB176" i="2"/>
  <c r="AC176" i="2"/>
  <c r="R177" i="2"/>
  <c r="S177" i="2"/>
  <c r="AE177" i="2" s="1"/>
  <c r="AF177" i="2" s="1"/>
  <c r="T177" i="2"/>
  <c r="U177" i="2"/>
  <c r="W177" i="2"/>
  <c r="X177" i="2"/>
  <c r="Y177" i="2"/>
  <c r="AA177" i="2"/>
  <c r="AB177" i="2"/>
  <c r="AC177" i="2"/>
  <c r="AK177" i="2" s="1"/>
  <c r="AL177" i="2" s="1"/>
  <c r="R178" i="2"/>
  <c r="S178" i="2"/>
  <c r="T178" i="2"/>
  <c r="AH178" i="2" s="1"/>
  <c r="AI178" i="2" s="1"/>
  <c r="U178" i="2"/>
  <c r="W178" i="2"/>
  <c r="X178" i="2"/>
  <c r="Y178" i="2"/>
  <c r="AA178" i="2"/>
  <c r="AB178" i="2"/>
  <c r="AC178" i="2"/>
  <c r="AE178" i="2"/>
  <c r="AF178" i="2" s="1"/>
  <c r="AK178" i="2"/>
  <c r="AL178" i="2" s="1"/>
  <c r="R179" i="2"/>
  <c r="S179" i="2"/>
  <c r="T179" i="2"/>
  <c r="U179" i="2"/>
  <c r="W179" i="2"/>
  <c r="X179" i="2"/>
  <c r="Y179" i="2"/>
  <c r="AA179" i="2"/>
  <c r="AH179" i="2" s="1"/>
  <c r="AI179" i="2" s="1"/>
  <c r="AB179" i="2"/>
  <c r="AC179" i="2"/>
  <c r="R180" i="2"/>
  <c r="S180" i="2"/>
  <c r="T180" i="2"/>
  <c r="U180" i="2"/>
  <c r="W180" i="2"/>
  <c r="X180" i="2"/>
  <c r="AH180" i="2" s="1"/>
  <c r="Y180" i="2"/>
  <c r="AA180" i="2"/>
  <c r="AB180" i="2"/>
  <c r="AC180" i="2"/>
  <c r="AI180" i="2"/>
  <c r="R181" i="2"/>
  <c r="S181" i="2"/>
  <c r="AE181" i="2" s="1"/>
  <c r="AF181" i="2" s="1"/>
  <c r="T181" i="2"/>
  <c r="U181" i="2"/>
  <c r="W181" i="2"/>
  <c r="X181" i="2"/>
  <c r="Y181" i="2"/>
  <c r="AA181" i="2"/>
  <c r="AB181" i="2"/>
  <c r="AC181" i="2"/>
  <c r="R182" i="2"/>
  <c r="S182" i="2"/>
  <c r="T182" i="2"/>
  <c r="AH182" i="2" s="1"/>
  <c r="AI182" i="2" s="1"/>
  <c r="U182" i="2"/>
  <c r="W182" i="2"/>
  <c r="X182" i="2"/>
  <c r="Y182" i="2"/>
  <c r="AK182" i="2" s="1"/>
  <c r="AL182" i="2" s="1"/>
  <c r="AA182" i="2"/>
  <c r="AB182" i="2"/>
  <c r="AC182" i="2"/>
  <c r="AE182" i="2"/>
  <c r="AF182" i="2" s="1"/>
  <c r="R183" i="2"/>
  <c r="S183" i="2"/>
  <c r="T183" i="2"/>
  <c r="U183" i="2"/>
  <c r="W183" i="2"/>
  <c r="X183" i="2"/>
  <c r="Y183" i="2"/>
  <c r="AA183" i="2"/>
  <c r="AB183" i="2"/>
  <c r="AC183" i="2"/>
  <c r="AH183" i="2"/>
  <c r="AI183" i="2" s="1"/>
  <c r="R184" i="2"/>
  <c r="S184" i="2"/>
  <c r="T184" i="2"/>
  <c r="U184" i="2"/>
  <c r="W184" i="2"/>
  <c r="X184" i="2"/>
  <c r="Y184" i="2"/>
  <c r="AA184" i="2"/>
  <c r="AB184" i="2"/>
  <c r="AC184" i="2"/>
  <c r="R185" i="2"/>
  <c r="S185" i="2"/>
  <c r="AE185" i="2" s="1"/>
  <c r="AF185" i="2" s="1"/>
  <c r="T185" i="2"/>
  <c r="U185" i="2"/>
  <c r="W185" i="2"/>
  <c r="X185" i="2"/>
  <c r="Y185" i="2"/>
  <c r="AA185" i="2"/>
  <c r="AB185" i="2"/>
  <c r="AC185" i="2"/>
  <c r="AK185" i="2" s="1"/>
  <c r="AL185" i="2" s="1"/>
  <c r="R186" i="2"/>
  <c r="S186" i="2"/>
  <c r="T186" i="2"/>
  <c r="AH186" i="2" s="1"/>
  <c r="AI186" i="2" s="1"/>
  <c r="U186" i="2"/>
  <c r="W186" i="2"/>
  <c r="X186" i="2"/>
  <c r="Y186" i="2"/>
  <c r="AA186" i="2"/>
  <c r="AB186" i="2"/>
  <c r="AC186" i="2"/>
  <c r="AE186" i="2"/>
  <c r="AF186" i="2" s="1"/>
  <c r="AK186" i="2"/>
  <c r="AL186" i="2" s="1"/>
  <c r="R187" i="2"/>
  <c r="S187" i="2"/>
  <c r="T187" i="2"/>
  <c r="U187" i="2"/>
  <c r="W187" i="2"/>
  <c r="X187" i="2"/>
  <c r="Y187" i="2"/>
  <c r="AA187" i="2"/>
  <c r="AH187" i="2" s="1"/>
  <c r="AI187" i="2" s="1"/>
  <c r="AB187" i="2"/>
  <c r="AC187" i="2"/>
  <c r="R188" i="2"/>
  <c r="S188" i="2"/>
  <c r="T188" i="2"/>
  <c r="U188" i="2"/>
  <c r="W188" i="2"/>
  <c r="X188" i="2"/>
  <c r="AH188" i="2" s="1"/>
  <c r="Y188" i="2"/>
  <c r="AA188" i="2"/>
  <c r="AB188" i="2"/>
  <c r="AC188" i="2"/>
  <c r="AI188" i="2"/>
  <c r="R189" i="2"/>
  <c r="S189" i="2"/>
  <c r="AE189" i="2" s="1"/>
  <c r="AF189" i="2" s="1"/>
  <c r="T189" i="2"/>
  <c r="U189" i="2"/>
  <c r="W189" i="2"/>
  <c r="X189" i="2"/>
  <c r="Y189" i="2"/>
  <c r="AA189" i="2"/>
  <c r="AB189" i="2"/>
  <c r="AC189" i="2"/>
  <c r="R190" i="2"/>
  <c r="S190" i="2"/>
  <c r="T190" i="2"/>
  <c r="AH190" i="2" s="1"/>
  <c r="AI190" i="2" s="1"/>
  <c r="U190" i="2"/>
  <c r="W190" i="2"/>
  <c r="X190" i="2"/>
  <c r="Y190" i="2"/>
  <c r="AK190" i="2" s="1"/>
  <c r="AL190" i="2" s="1"/>
  <c r="AA190" i="2"/>
  <c r="AB190" i="2"/>
  <c r="AC190" i="2"/>
  <c r="AE190" i="2"/>
  <c r="AF190" i="2" s="1"/>
  <c r="R191" i="2"/>
  <c r="S191" i="2"/>
  <c r="T191" i="2"/>
  <c r="U191" i="2"/>
  <c r="W191" i="2"/>
  <c r="X191" i="2"/>
  <c r="Y191" i="2"/>
  <c r="AA191" i="2"/>
  <c r="AB191" i="2"/>
  <c r="AC191" i="2"/>
  <c r="AH191" i="2"/>
  <c r="AI191" i="2" s="1"/>
  <c r="R192" i="2"/>
  <c r="S192" i="2"/>
  <c r="T192" i="2"/>
  <c r="U192" i="2"/>
  <c r="W192" i="2"/>
  <c r="X192" i="2"/>
  <c r="Y192" i="2"/>
  <c r="AA192" i="2"/>
  <c r="AB192" i="2"/>
  <c r="AC192" i="2"/>
  <c r="R193" i="2"/>
  <c r="S193" i="2"/>
  <c r="AE193" i="2" s="1"/>
  <c r="AF193" i="2" s="1"/>
  <c r="T193" i="2"/>
  <c r="U193" i="2"/>
  <c r="W193" i="2"/>
  <c r="X193" i="2"/>
  <c r="Y193" i="2"/>
  <c r="AA193" i="2"/>
  <c r="AB193" i="2"/>
  <c r="AC193" i="2"/>
  <c r="AK193" i="2" s="1"/>
  <c r="AL193" i="2" s="1"/>
  <c r="R194" i="2"/>
  <c r="S194" i="2"/>
  <c r="T194" i="2"/>
  <c r="AH194" i="2" s="1"/>
  <c r="AI194" i="2" s="1"/>
  <c r="U194" i="2"/>
  <c r="W194" i="2"/>
  <c r="X194" i="2"/>
  <c r="Y194" i="2"/>
  <c r="AA194" i="2"/>
  <c r="AB194" i="2"/>
  <c r="AC194" i="2"/>
  <c r="AE194" i="2"/>
  <c r="AF194" i="2" s="1"/>
  <c r="AK194" i="2"/>
  <c r="AL194" i="2" s="1"/>
  <c r="R195" i="2"/>
  <c r="S195" i="2"/>
  <c r="T195" i="2"/>
  <c r="U195" i="2"/>
  <c r="W195" i="2"/>
  <c r="X195" i="2"/>
  <c r="Y195" i="2"/>
  <c r="AA195" i="2"/>
  <c r="AH195" i="2" s="1"/>
  <c r="AI195" i="2" s="1"/>
  <c r="AB195" i="2"/>
  <c r="AC195" i="2"/>
  <c r="R196" i="2"/>
  <c r="S196" i="2"/>
  <c r="T196" i="2"/>
  <c r="U196" i="2"/>
  <c r="W196" i="2"/>
  <c r="X196" i="2"/>
  <c r="AH196" i="2" s="1"/>
  <c r="Y196" i="2"/>
  <c r="AA196" i="2"/>
  <c r="AB196" i="2"/>
  <c r="AC196" i="2"/>
  <c r="AI196" i="2"/>
  <c r="R197" i="2"/>
  <c r="S197" i="2"/>
  <c r="AE197" i="2" s="1"/>
  <c r="AF197" i="2" s="1"/>
  <c r="T197" i="2"/>
  <c r="U197" i="2"/>
  <c r="W197" i="2"/>
  <c r="X197" i="2"/>
  <c r="Y197" i="2"/>
  <c r="AA197" i="2"/>
  <c r="AB197" i="2"/>
  <c r="AC197" i="2"/>
  <c r="R198" i="2"/>
  <c r="S198" i="2"/>
  <c r="T198" i="2"/>
  <c r="AH198" i="2" s="1"/>
  <c r="AI198" i="2" s="1"/>
  <c r="U198" i="2"/>
  <c r="W198" i="2"/>
  <c r="X198" i="2"/>
  <c r="Y198" i="2"/>
  <c r="AK198" i="2" s="1"/>
  <c r="AL198" i="2" s="1"/>
  <c r="AA198" i="2"/>
  <c r="AB198" i="2"/>
  <c r="AC198" i="2"/>
  <c r="AE198" i="2"/>
  <c r="AF198" i="2" s="1"/>
  <c r="R199" i="2"/>
  <c r="S199" i="2"/>
  <c r="T199" i="2"/>
  <c r="U199" i="2"/>
  <c r="W199" i="2"/>
  <c r="X199" i="2"/>
  <c r="Y199" i="2"/>
  <c r="AA199" i="2"/>
  <c r="AB199" i="2"/>
  <c r="AC199" i="2"/>
  <c r="AH199" i="2"/>
  <c r="AI199" i="2" s="1"/>
  <c r="R200" i="2"/>
  <c r="S200" i="2"/>
  <c r="T200" i="2"/>
  <c r="U200" i="2"/>
  <c r="W200" i="2"/>
  <c r="X200" i="2"/>
  <c r="Y200" i="2"/>
  <c r="AA200" i="2"/>
  <c r="AB200" i="2"/>
  <c r="AC200" i="2"/>
  <c r="R201" i="2"/>
  <c r="S201" i="2"/>
  <c r="AE201" i="2" s="1"/>
  <c r="AF201" i="2" s="1"/>
  <c r="T201" i="2"/>
  <c r="U201" i="2"/>
  <c r="W201" i="2"/>
  <c r="X201" i="2"/>
  <c r="Y201" i="2"/>
  <c r="AA201" i="2"/>
  <c r="AB201" i="2"/>
  <c r="AC201" i="2"/>
  <c r="AK201" i="2" s="1"/>
  <c r="AL201" i="2" s="1"/>
  <c r="R202" i="2"/>
  <c r="S202" i="2"/>
  <c r="T202" i="2"/>
  <c r="AH202" i="2" s="1"/>
  <c r="AI202" i="2" s="1"/>
  <c r="U202" i="2"/>
  <c r="W202" i="2"/>
  <c r="X202" i="2"/>
  <c r="Y202" i="2"/>
  <c r="AA202" i="2"/>
  <c r="AB202" i="2"/>
  <c r="AC202" i="2"/>
  <c r="AE202" i="2"/>
  <c r="AF202" i="2" s="1"/>
  <c r="AK202" i="2"/>
  <c r="AL202" i="2" s="1"/>
  <c r="R203" i="2"/>
  <c r="S203" i="2"/>
  <c r="T203" i="2"/>
  <c r="U203" i="2"/>
  <c r="W203" i="2"/>
  <c r="X203" i="2"/>
  <c r="Y203" i="2"/>
  <c r="AA203" i="2"/>
  <c r="AH203" i="2" s="1"/>
  <c r="AI203" i="2" s="1"/>
  <c r="AB203" i="2"/>
  <c r="AC203" i="2"/>
  <c r="R204" i="2"/>
  <c r="S204" i="2"/>
  <c r="T204" i="2"/>
  <c r="U204" i="2"/>
  <c r="W204" i="2"/>
  <c r="X204" i="2"/>
  <c r="AH204" i="2" s="1"/>
  <c r="Y204" i="2"/>
  <c r="AA204" i="2"/>
  <c r="AB204" i="2"/>
  <c r="AC204" i="2"/>
  <c r="AI204" i="2"/>
  <c r="R205" i="2"/>
  <c r="S205" i="2"/>
  <c r="AE205" i="2" s="1"/>
  <c r="AF205" i="2" s="1"/>
  <c r="T205" i="2"/>
  <c r="U205" i="2"/>
  <c r="W205" i="2"/>
  <c r="X205" i="2"/>
  <c r="Y205" i="2"/>
  <c r="AA205" i="2"/>
  <c r="AB205" i="2"/>
  <c r="AC205" i="2"/>
  <c r="R206" i="2"/>
  <c r="S206" i="2"/>
  <c r="T206" i="2"/>
  <c r="AH206" i="2" s="1"/>
  <c r="AI206" i="2" s="1"/>
  <c r="U206" i="2"/>
  <c r="W206" i="2"/>
  <c r="X206" i="2"/>
  <c r="Y206" i="2"/>
  <c r="AK206" i="2" s="1"/>
  <c r="AL206" i="2" s="1"/>
  <c r="AA206" i="2"/>
  <c r="AB206" i="2"/>
  <c r="AC206" i="2"/>
  <c r="AE206" i="2"/>
  <c r="AF206" i="2" s="1"/>
  <c r="R207" i="2"/>
  <c r="S207" i="2"/>
  <c r="T207" i="2"/>
  <c r="U207" i="2"/>
  <c r="W207" i="2"/>
  <c r="X207" i="2"/>
  <c r="Y207" i="2"/>
  <c r="AA207" i="2"/>
  <c r="AB207" i="2"/>
  <c r="AC207" i="2"/>
  <c r="AH207" i="2"/>
  <c r="AI207" i="2" s="1"/>
  <c r="R208" i="2"/>
  <c r="S208" i="2"/>
  <c r="T208" i="2"/>
  <c r="U208" i="2"/>
  <c r="W208" i="2"/>
  <c r="X208" i="2"/>
  <c r="Y208" i="2"/>
  <c r="AA208" i="2"/>
  <c r="AB208" i="2"/>
  <c r="AC208" i="2"/>
  <c r="R209" i="2"/>
  <c r="S209" i="2"/>
  <c r="AE209" i="2" s="1"/>
  <c r="AF209" i="2" s="1"/>
  <c r="T209" i="2"/>
  <c r="U209" i="2"/>
  <c r="W209" i="2"/>
  <c r="X209" i="2"/>
  <c r="Y209" i="2"/>
  <c r="AA209" i="2"/>
  <c r="AB209" i="2"/>
  <c r="AC209" i="2"/>
  <c r="AK209" i="2" s="1"/>
  <c r="AL209" i="2" s="1"/>
  <c r="R210" i="2"/>
  <c r="S210" i="2"/>
  <c r="T210" i="2"/>
  <c r="AH210" i="2" s="1"/>
  <c r="AI210" i="2" s="1"/>
  <c r="U210" i="2"/>
  <c r="W210" i="2"/>
  <c r="X210" i="2"/>
  <c r="Y210" i="2"/>
  <c r="AA210" i="2"/>
  <c r="AB210" i="2"/>
  <c r="AC210" i="2"/>
  <c r="AE210" i="2"/>
  <c r="AF210" i="2" s="1"/>
  <c r="AK210" i="2"/>
  <c r="AL210" i="2" s="1"/>
  <c r="R211" i="2"/>
  <c r="S211" i="2"/>
  <c r="T211" i="2"/>
  <c r="U211" i="2"/>
  <c r="W211" i="2"/>
  <c r="X211" i="2"/>
  <c r="Y211" i="2"/>
  <c r="AA211" i="2"/>
  <c r="AH211" i="2" s="1"/>
  <c r="AI211" i="2" s="1"/>
  <c r="AB211" i="2"/>
  <c r="AC211" i="2"/>
  <c r="R212" i="2"/>
  <c r="S212" i="2"/>
  <c r="T212" i="2"/>
  <c r="U212" i="2"/>
  <c r="W212" i="2"/>
  <c r="X212" i="2"/>
  <c r="AH212" i="2" s="1"/>
  <c r="Y212" i="2"/>
  <c r="AA212" i="2"/>
  <c r="AB212" i="2"/>
  <c r="AC212" i="2"/>
  <c r="AI212" i="2"/>
  <c r="R213" i="2"/>
  <c r="S213" i="2"/>
  <c r="AE213" i="2" s="1"/>
  <c r="AF213" i="2" s="1"/>
  <c r="T213" i="2"/>
  <c r="U213" i="2"/>
  <c r="W213" i="2"/>
  <c r="X213" i="2"/>
  <c r="Y213" i="2"/>
  <c r="AA213" i="2"/>
  <c r="AB213" i="2"/>
  <c r="AC213" i="2"/>
  <c r="R214" i="2"/>
  <c r="S214" i="2"/>
  <c r="T214" i="2"/>
  <c r="AH214" i="2" s="1"/>
  <c r="AI214" i="2" s="1"/>
  <c r="U214" i="2"/>
  <c r="W214" i="2"/>
  <c r="X214" i="2"/>
  <c r="Y214" i="2"/>
  <c r="AK214" i="2" s="1"/>
  <c r="AL214" i="2" s="1"/>
  <c r="AA214" i="2"/>
  <c r="AB214" i="2"/>
  <c r="AC214" i="2"/>
  <c r="AE214" i="2"/>
  <c r="AF214" i="2" s="1"/>
  <c r="R215" i="2"/>
  <c r="S215" i="2"/>
  <c r="T215" i="2"/>
  <c r="U215" i="2"/>
  <c r="W215" i="2"/>
  <c r="X215" i="2"/>
  <c r="Y215" i="2"/>
  <c r="AA215" i="2"/>
  <c r="AB215" i="2"/>
  <c r="AC215" i="2"/>
  <c r="AH215" i="2"/>
  <c r="AI215" i="2" s="1"/>
  <c r="R216" i="2"/>
  <c r="S216" i="2"/>
  <c r="T216" i="2"/>
  <c r="U216" i="2"/>
  <c r="W216" i="2"/>
  <c r="X216" i="2"/>
  <c r="Y216" i="2"/>
  <c r="AA216" i="2"/>
  <c r="AB216" i="2"/>
  <c r="AC216" i="2"/>
  <c r="R217" i="2"/>
  <c r="S217" i="2"/>
  <c r="AE217" i="2" s="1"/>
  <c r="AF217" i="2" s="1"/>
  <c r="T217" i="2"/>
  <c r="U217" i="2"/>
  <c r="W217" i="2"/>
  <c r="X217" i="2"/>
  <c r="Y217" i="2"/>
  <c r="AA217" i="2"/>
  <c r="AB217" i="2"/>
  <c r="AC217" i="2"/>
  <c r="AK217" i="2" s="1"/>
  <c r="AL217" i="2" s="1"/>
  <c r="R218" i="2"/>
  <c r="S218" i="2"/>
  <c r="T218" i="2"/>
  <c r="AH218" i="2" s="1"/>
  <c r="AI218" i="2" s="1"/>
  <c r="U218" i="2"/>
  <c r="W218" i="2"/>
  <c r="X218" i="2"/>
  <c r="Y218" i="2"/>
  <c r="AA218" i="2"/>
  <c r="AB218" i="2"/>
  <c r="AC218" i="2"/>
  <c r="AE218" i="2"/>
  <c r="AF218" i="2" s="1"/>
  <c r="AK218" i="2"/>
  <c r="AL218" i="2" s="1"/>
  <c r="R219" i="2"/>
  <c r="S219" i="2"/>
  <c r="T219" i="2"/>
  <c r="U219" i="2"/>
  <c r="W219" i="2"/>
  <c r="X219" i="2"/>
  <c r="Y219" i="2"/>
  <c r="AA219" i="2"/>
  <c r="AH219" i="2" s="1"/>
  <c r="AI219" i="2" s="1"/>
  <c r="AB219" i="2"/>
  <c r="AC219" i="2"/>
  <c r="R220" i="2"/>
  <c r="S220" i="2"/>
  <c r="T220" i="2"/>
  <c r="U220" i="2"/>
  <c r="W220" i="2"/>
  <c r="X220" i="2"/>
  <c r="AH220" i="2" s="1"/>
  <c r="Y220" i="2"/>
  <c r="AA220" i="2"/>
  <c r="AB220" i="2"/>
  <c r="AC220" i="2"/>
  <c r="AI220" i="2"/>
  <c r="R221" i="2"/>
  <c r="S221" i="2"/>
  <c r="AE221" i="2" s="1"/>
  <c r="AF221" i="2" s="1"/>
  <c r="T221" i="2"/>
  <c r="U221" i="2"/>
  <c r="W221" i="2"/>
  <c r="X221" i="2"/>
  <c r="Y221" i="2"/>
  <c r="AA221" i="2"/>
  <c r="AB221" i="2"/>
  <c r="AC221" i="2"/>
  <c r="R222" i="2"/>
  <c r="S222" i="2"/>
  <c r="T222" i="2"/>
  <c r="AH222" i="2" s="1"/>
  <c r="AI222" i="2" s="1"/>
  <c r="U222" i="2"/>
  <c r="W222" i="2"/>
  <c r="X222" i="2"/>
  <c r="Y222" i="2"/>
  <c r="AK222" i="2" s="1"/>
  <c r="AL222" i="2" s="1"/>
  <c r="AA222" i="2"/>
  <c r="AB222" i="2"/>
  <c r="AC222" i="2"/>
  <c r="AE222" i="2"/>
  <c r="AF222" i="2" s="1"/>
  <c r="R223" i="2"/>
  <c r="S223" i="2"/>
  <c r="T223" i="2"/>
  <c r="U223" i="2"/>
  <c r="W223" i="2"/>
  <c r="X223" i="2"/>
  <c r="Y223" i="2"/>
  <c r="AA223" i="2"/>
  <c r="AB223" i="2"/>
  <c r="AC223" i="2"/>
  <c r="AH223" i="2"/>
  <c r="AI223" i="2" s="1"/>
  <c r="R224" i="2"/>
  <c r="S224" i="2"/>
  <c r="T224" i="2"/>
  <c r="U224" i="2"/>
  <c r="W224" i="2"/>
  <c r="X224" i="2"/>
  <c r="Y224" i="2"/>
  <c r="AA224" i="2"/>
  <c r="AB224" i="2"/>
  <c r="AC224" i="2"/>
  <c r="R225" i="2"/>
  <c r="S225" i="2"/>
  <c r="AE225" i="2" s="1"/>
  <c r="AF225" i="2" s="1"/>
  <c r="T225" i="2"/>
  <c r="U225" i="2"/>
  <c r="W225" i="2"/>
  <c r="X225" i="2"/>
  <c r="Y225" i="2"/>
  <c r="AA225" i="2"/>
  <c r="AB225" i="2"/>
  <c r="AC225" i="2"/>
  <c r="AK225" i="2" s="1"/>
  <c r="AL225" i="2" s="1"/>
  <c r="R226" i="2"/>
  <c r="S226" i="2"/>
  <c r="T226" i="2"/>
  <c r="AH226" i="2" s="1"/>
  <c r="AI226" i="2" s="1"/>
  <c r="U226" i="2"/>
  <c r="W226" i="2"/>
  <c r="X226" i="2"/>
  <c r="Y226" i="2"/>
  <c r="AA226" i="2"/>
  <c r="AB226" i="2"/>
  <c r="AC226" i="2"/>
  <c r="AE226" i="2"/>
  <c r="AF226" i="2" s="1"/>
  <c r="AK226" i="2"/>
  <c r="AL226" i="2" s="1"/>
  <c r="R227" i="2"/>
  <c r="S227" i="2"/>
  <c r="T227" i="2"/>
  <c r="U227" i="2"/>
  <c r="W227" i="2"/>
  <c r="X227" i="2"/>
  <c r="Y227" i="2"/>
  <c r="AA227" i="2"/>
  <c r="AH227" i="2" s="1"/>
  <c r="AI227" i="2" s="1"/>
  <c r="AB227" i="2"/>
  <c r="AC227" i="2"/>
  <c r="R228" i="2"/>
  <c r="S228" i="2"/>
  <c r="T228" i="2"/>
  <c r="U228" i="2"/>
  <c r="W228" i="2"/>
  <c r="X228" i="2"/>
  <c r="AH228" i="2" s="1"/>
  <c r="Y228" i="2"/>
  <c r="AA228" i="2"/>
  <c r="AB228" i="2"/>
  <c r="AC228" i="2"/>
  <c r="AI228" i="2"/>
  <c r="R229" i="2"/>
  <c r="S229" i="2"/>
  <c r="T229" i="2"/>
  <c r="U229" i="2"/>
  <c r="W229" i="2"/>
  <c r="X229" i="2"/>
  <c r="Y229" i="2"/>
  <c r="AA229" i="2"/>
  <c r="AB229" i="2"/>
  <c r="AC229" i="2"/>
  <c r="AK229" i="2"/>
  <c r="AL229" i="2" s="1"/>
  <c r="R230" i="2"/>
  <c r="S230" i="2"/>
  <c r="T230" i="2"/>
  <c r="AH230" i="2" s="1"/>
  <c r="AI230" i="2" s="1"/>
  <c r="U230" i="2"/>
  <c r="AK230" i="2" s="1"/>
  <c r="W230" i="2"/>
  <c r="X230" i="2"/>
  <c r="Y230" i="2"/>
  <c r="AA230" i="2"/>
  <c r="AB230" i="2"/>
  <c r="AC230" i="2"/>
  <c r="AL230" i="2"/>
  <c r="R231" i="2"/>
  <c r="AE231" i="2" s="1"/>
  <c r="AF231" i="2" s="1"/>
  <c r="S231" i="2"/>
  <c r="T231" i="2"/>
  <c r="AH231" i="2" s="1"/>
  <c r="AI231" i="2" s="1"/>
  <c r="U231" i="2"/>
  <c r="W231" i="2"/>
  <c r="X231" i="2"/>
  <c r="Y231" i="2"/>
  <c r="AA231" i="2"/>
  <c r="AB231" i="2"/>
  <c r="AC231" i="2"/>
  <c r="AK231" i="2"/>
  <c r="AL231" i="2" s="1"/>
  <c r="R232" i="2"/>
  <c r="S232" i="2"/>
  <c r="T232" i="2"/>
  <c r="U232" i="2"/>
  <c r="W232" i="2"/>
  <c r="X232" i="2"/>
  <c r="Y232" i="2"/>
  <c r="AA232" i="2"/>
  <c r="AB232" i="2"/>
  <c r="AC232" i="2"/>
  <c r="R233" i="2"/>
  <c r="S233" i="2"/>
  <c r="T233" i="2"/>
  <c r="U233" i="2"/>
  <c r="W233" i="2"/>
  <c r="X233" i="2"/>
  <c r="Y233" i="2"/>
  <c r="AK233" i="2" s="1"/>
  <c r="AL233" i="2" s="1"/>
  <c r="AA233" i="2"/>
  <c r="AB233" i="2"/>
  <c r="AC233" i="2"/>
  <c r="AE233" i="2"/>
  <c r="AF233" i="2" s="1"/>
  <c r="AH233" i="2"/>
  <c r="AI233" i="2" s="1"/>
  <c r="R234" i="2"/>
  <c r="S234" i="2"/>
  <c r="AE234" i="2" s="1"/>
  <c r="T234" i="2"/>
  <c r="AH234" i="2" s="1"/>
  <c r="AI234" i="2" s="1"/>
  <c r="U234" i="2"/>
  <c r="W234" i="2"/>
  <c r="X234" i="2"/>
  <c r="Y234" i="2"/>
  <c r="AA234" i="2"/>
  <c r="AB234" i="2"/>
  <c r="AC234" i="2"/>
  <c r="AF234" i="2"/>
  <c r="R235" i="2"/>
  <c r="S235" i="2"/>
  <c r="T235" i="2"/>
  <c r="AH235" i="2" s="1"/>
  <c r="AI235" i="2" s="1"/>
  <c r="U235" i="2"/>
  <c r="W235" i="2"/>
  <c r="X235" i="2"/>
  <c r="Y235" i="2"/>
  <c r="AK235" i="2" s="1"/>
  <c r="AL235" i="2" s="1"/>
  <c r="AA235" i="2"/>
  <c r="AB235" i="2"/>
  <c r="AC235" i="2"/>
  <c r="AE235" i="2"/>
  <c r="AF235" i="2" s="1"/>
  <c r="R236" i="2"/>
  <c r="S236" i="2"/>
  <c r="T236" i="2"/>
  <c r="U236" i="2"/>
  <c r="W236" i="2"/>
  <c r="X236" i="2"/>
  <c r="AH236" i="2" s="1"/>
  <c r="AI236" i="2" s="1"/>
  <c r="Y236" i="2"/>
  <c r="AA236" i="2"/>
  <c r="AB236" i="2"/>
  <c r="AC236" i="2"/>
  <c r="R237" i="2"/>
  <c r="AE237" i="2" s="1"/>
  <c r="AF237" i="2" s="1"/>
  <c r="S237" i="2"/>
  <c r="T237" i="2"/>
  <c r="U237" i="2"/>
  <c r="W237" i="2"/>
  <c r="X237" i="2"/>
  <c r="Y237" i="2"/>
  <c r="AA237" i="2"/>
  <c r="AB237" i="2"/>
  <c r="AC237" i="2"/>
  <c r="AH237" i="2"/>
  <c r="AI237" i="2" s="1"/>
  <c r="AK237" i="2"/>
  <c r="AL237" i="2" s="1"/>
  <c r="R238" i="2"/>
  <c r="S238" i="2"/>
  <c r="T238" i="2"/>
  <c r="AH238" i="2" s="1"/>
  <c r="AI238" i="2" s="1"/>
  <c r="U238" i="2"/>
  <c r="AK238" i="2" s="1"/>
  <c r="W238" i="2"/>
  <c r="X238" i="2"/>
  <c r="Y238" i="2"/>
  <c r="AA238" i="2"/>
  <c r="AB238" i="2"/>
  <c r="AC238" i="2"/>
  <c r="AL238" i="2"/>
  <c r="R239" i="2"/>
  <c r="AE239" i="2" s="1"/>
  <c r="AF239" i="2" s="1"/>
  <c r="S239" i="2"/>
  <c r="T239" i="2"/>
  <c r="AH239" i="2" s="1"/>
  <c r="AI239" i="2" s="1"/>
  <c r="U239" i="2"/>
  <c r="W239" i="2"/>
  <c r="X239" i="2"/>
  <c r="Y239" i="2"/>
  <c r="AA239" i="2"/>
  <c r="AB239" i="2"/>
  <c r="AC239" i="2"/>
  <c r="AK239" i="2"/>
  <c r="AL239" i="2" s="1"/>
  <c r="R240" i="2"/>
  <c r="S240" i="2"/>
  <c r="T240" i="2"/>
  <c r="U240" i="2"/>
  <c r="W240" i="2"/>
  <c r="X240" i="2"/>
  <c r="Y240" i="2"/>
  <c r="AA240" i="2"/>
  <c r="AB240" i="2"/>
  <c r="AC240" i="2"/>
  <c r="R241" i="2"/>
  <c r="S241" i="2"/>
  <c r="T241" i="2"/>
  <c r="U241" i="2"/>
  <c r="W241" i="2"/>
  <c r="X241" i="2"/>
  <c r="Y241" i="2"/>
  <c r="AK241" i="2" s="1"/>
  <c r="AL241" i="2" s="1"/>
  <c r="AA241" i="2"/>
  <c r="AB241" i="2"/>
  <c r="AC241" i="2"/>
  <c r="AE241" i="2"/>
  <c r="AF241" i="2" s="1"/>
  <c r="AH241" i="2"/>
  <c r="AI241" i="2" s="1"/>
  <c r="R242" i="2"/>
  <c r="S242" i="2"/>
  <c r="AE242" i="2" s="1"/>
  <c r="T242" i="2"/>
  <c r="AH242" i="2" s="1"/>
  <c r="AI242" i="2" s="1"/>
  <c r="U242" i="2"/>
  <c r="W242" i="2"/>
  <c r="X242" i="2"/>
  <c r="Y242" i="2"/>
  <c r="AA242" i="2"/>
  <c r="AB242" i="2"/>
  <c r="AC242" i="2"/>
  <c r="AF242" i="2"/>
  <c r="R243" i="2"/>
  <c r="S243" i="2"/>
  <c r="T243" i="2"/>
  <c r="AH243" i="2" s="1"/>
  <c r="AI243" i="2" s="1"/>
  <c r="U243" i="2"/>
  <c r="W243" i="2"/>
  <c r="X243" i="2"/>
  <c r="Y243" i="2"/>
  <c r="AK243" i="2" s="1"/>
  <c r="AL243" i="2" s="1"/>
  <c r="AA243" i="2"/>
  <c r="AB243" i="2"/>
  <c r="AC243" i="2"/>
  <c r="AE243" i="2"/>
  <c r="AF243" i="2" s="1"/>
  <c r="R244" i="2"/>
  <c r="S244" i="2"/>
  <c r="T244" i="2"/>
  <c r="U244" i="2"/>
  <c r="W244" i="2"/>
  <c r="X244" i="2"/>
  <c r="AH244" i="2" s="1"/>
  <c r="AI244" i="2" s="1"/>
  <c r="Y244" i="2"/>
  <c r="AA244" i="2"/>
  <c r="AB244" i="2"/>
  <c r="AC244" i="2"/>
  <c r="R245" i="2"/>
  <c r="AE245" i="2" s="1"/>
  <c r="AF245" i="2" s="1"/>
  <c r="S245" i="2"/>
  <c r="T245" i="2"/>
  <c r="U245" i="2"/>
  <c r="W245" i="2"/>
  <c r="X245" i="2"/>
  <c r="Y245" i="2"/>
  <c r="AA245" i="2"/>
  <c r="AB245" i="2"/>
  <c r="AC245" i="2"/>
  <c r="AH245" i="2"/>
  <c r="AI245" i="2" s="1"/>
  <c r="AK245" i="2"/>
  <c r="AL245" i="2" s="1"/>
  <c r="R246" i="2"/>
  <c r="S246" i="2"/>
  <c r="T246" i="2"/>
  <c r="AH246" i="2" s="1"/>
  <c r="AI246" i="2" s="1"/>
  <c r="U246" i="2"/>
  <c r="AK246" i="2" s="1"/>
  <c r="W246" i="2"/>
  <c r="X246" i="2"/>
  <c r="Y246" i="2"/>
  <c r="AA246" i="2"/>
  <c r="AB246" i="2"/>
  <c r="AC246" i="2"/>
  <c r="AL246" i="2"/>
  <c r="R247" i="2"/>
  <c r="AE247" i="2" s="1"/>
  <c r="AF247" i="2" s="1"/>
  <c r="S247" i="2"/>
  <c r="T247" i="2"/>
  <c r="AH247" i="2" s="1"/>
  <c r="AI247" i="2" s="1"/>
  <c r="U247" i="2"/>
  <c r="W247" i="2"/>
  <c r="X247" i="2"/>
  <c r="Y247" i="2"/>
  <c r="AA247" i="2"/>
  <c r="AB247" i="2"/>
  <c r="AC247" i="2"/>
  <c r="AK247" i="2"/>
  <c r="AL247" i="2" s="1"/>
  <c r="R248" i="2"/>
  <c r="S248" i="2"/>
  <c r="T248" i="2"/>
  <c r="U248" i="2"/>
  <c r="W248" i="2"/>
  <c r="X248" i="2"/>
  <c r="Y248" i="2"/>
  <c r="AA248" i="2"/>
  <c r="AB248" i="2"/>
  <c r="AC248" i="2"/>
  <c r="R249" i="2"/>
  <c r="S249" i="2"/>
  <c r="T249" i="2"/>
  <c r="U249" i="2"/>
  <c r="W249" i="2"/>
  <c r="X249" i="2"/>
  <c r="Y249" i="2"/>
  <c r="AK249" i="2" s="1"/>
  <c r="AL249" i="2" s="1"/>
  <c r="AA249" i="2"/>
  <c r="AB249" i="2"/>
  <c r="AC249" i="2"/>
  <c r="AE249" i="2"/>
  <c r="AF249" i="2" s="1"/>
  <c r="AH249" i="2"/>
  <c r="AI249" i="2" s="1"/>
  <c r="R250" i="2"/>
  <c r="S250" i="2"/>
  <c r="AE250" i="2" s="1"/>
  <c r="T250" i="2"/>
  <c r="AH250" i="2" s="1"/>
  <c r="AI250" i="2" s="1"/>
  <c r="U250" i="2"/>
  <c r="W250" i="2"/>
  <c r="X250" i="2"/>
  <c r="Y250" i="2"/>
  <c r="AA250" i="2"/>
  <c r="AB250" i="2"/>
  <c r="AC250" i="2"/>
  <c r="AF250" i="2"/>
  <c r="R251" i="2"/>
  <c r="S251" i="2"/>
  <c r="T251" i="2"/>
  <c r="AH251" i="2" s="1"/>
  <c r="AI251" i="2" s="1"/>
  <c r="U251" i="2"/>
  <c r="W251" i="2"/>
  <c r="X251" i="2"/>
  <c r="Y251" i="2"/>
  <c r="AK251" i="2" s="1"/>
  <c r="AL251" i="2" s="1"/>
  <c r="AA251" i="2"/>
  <c r="AB251" i="2"/>
  <c r="AC251" i="2"/>
  <c r="AE251" i="2"/>
  <c r="AF251" i="2" s="1"/>
  <c r="R252" i="2"/>
  <c r="S252" i="2"/>
  <c r="T252" i="2"/>
  <c r="U252" i="2"/>
  <c r="W252" i="2"/>
  <c r="X252" i="2"/>
  <c r="AH252" i="2" s="1"/>
  <c r="AI252" i="2" s="1"/>
  <c r="Y252" i="2"/>
  <c r="AA252" i="2"/>
  <c r="AB252" i="2"/>
  <c r="AC252" i="2"/>
  <c r="R253" i="2"/>
  <c r="AE253" i="2" s="1"/>
  <c r="AF253" i="2" s="1"/>
  <c r="S253" i="2"/>
  <c r="T253" i="2"/>
  <c r="U253" i="2"/>
  <c r="W253" i="2"/>
  <c r="X253" i="2"/>
  <c r="Y253" i="2"/>
  <c r="AA253" i="2"/>
  <c r="AB253" i="2"/>
  <c r="AC253" i="2"/>
  <c r="AH253" i="2"/>
  <c r="AI253" i="2" s="1"/>
  <c r="AK253" i="2"/>
  <c r="AL253" i="2" s="1"/>
  <c r="R254" i="2"/>
  <c r="S254" i="2"/>
  <c r="T254" i="2"/>
  <c r="AH254" i="2" s="1"/>
  <c r="AI254" i="2" s="1"/>
  <c r="U254" i="2"/>
  <c r="AK254" i="2" s="1"/>
  <c r="W254" i="2"/>
  <c r="X254" i="2"/>
  <c r="Y254" i="2"/>
  <c r="AA254" i="2"/>
  <c r="AB254" i="2"/>
  <c r="AC254" i="2"/>
  <c r="AL254" i="2"/>
  <c r="R255" i="2"/>
  <c r="AE255" i="2" s="1"/>
  <c r="AF255" i="2" s="1"/>
  <c r="S255" i="2"/>
  <c r="T255" i="2"/>
  <c r="AH255" i="2" s="1"/>
  <c r="AI255" i="2" s="1"/>
  <c r="U255" i="2"/>
  <c r="W255" i="2"/>
  <c r="X255" i="2"/>
  <c r="Y255" i="2"/>
  <c r="AA255" i="2"/>
  <c r="AB255" i="2"/>
  <c r="AC255" i="2"/>
  <c r="AK255" i="2"/>
  <c r="AL255" i="2" s="1"/>
  <c r="R256" i="2"/>
  <c r="S256" i="2"/>
  <c r="T256" i="2"/>
  <c r="U256" i="2"/>
  <c r="W256" i="2"/>
  <c r="X256" i="2"/>
  <c r="Y256" i="2"/>
  <c r="AA256" i="2"/>
  <c r="AB256" i="2"/>
  <c r="AC256" i="2"/>
  <c r="R257" i="2"/>
  <c r="S257" i="2"/>
  <c r="T257" i="2"/>
  <c r="U257" i="2"/>
  <c r="W257" i="2"/>
  <c r="X257" i="2"/>
  <c r="Y257" i="2"/>
  <c r="AK257" i="2" s="1"/>
  <c r="AL257" i="2" s="1"/>
  <c r="AA257" i="2"/>
  <c r="AB257" i="2"/>
  <c r="AC257" i="2"/>
  <c r="AE257" i="2"/>
  <c r="AF257" i="2" s="1"/>
  <c r="AH257" i="2"/>
  <c r="AI257" i="2" s="1"/>
  <c r="R258" i="2"/>
  <c r="S258" i="2"/>
  <c r="AE258" i="2" s="1"/>
  <c r="T258" i="2"/>
  <c r="AH258" i="2" s="1"/>
  <c r="AI258" i="2" s="1"/>
  <c r="U258" i="2"/>
  <c r="W258" i="2"/>
  <c r="X258" i="2"/>
  <c r="Y258" i="2"/>
  <c r="AA258" i="2"/>
  <c r="AB258" i="2"/>
  <c r="AC258" i="2"/>
  <c r="AF258" i="2"/>
  <c r="R259" i="2"/>
  <c r="S259" i="2"/>
  <c r="T259" i="2"/>
  <c r="AH259" i="2" s="1"/>
  <c r="AI259" i="2" s="1"/>
  <c r="U259" i="2"/>
  <c r="W259" i="2"/>
  <c r="X259" i="2"/>
  <c r="Y259" i="2"/>
  <c r="AK259" i="2" s="1"/>
  <c r="AL259" i="2" s="1"/>
  <c r="AA259" i="2"/>
  <c r="AB259" i="2"/>
  <c r="AC259" i="2"/>
  <c r="AE259" i="2"/>
  <c r="AF259" i="2" s="1"/>
  <c r="R260" i="2"/>
  <c r="S260" i="2"/>
  <c r="T260" i="2"/>
  <c r="U260" i="2"/>
  <c r="W260" i="2"/>
  <c r="X260" i="2"/>
  <c r="AH260" i="2" s="1"/>
  <c r="AI260" i="2" s="1"/>
  <c r="Y260" i="2"/>
  <c r="AA260" i="2"/>
  <c r="AB260" i="2"/>
  <c r="AC260" i="2"/>
  <c r="R261" i="2"/>
  <c r="AE261" i="2" s="1"/>
  <c r="AF261" i="2" s="1"/>
  <c r="S261" i="2"/>
  <c r="T261" i="2"/>
  <c r="U261" i="2"/>
  <c r="W261" i="2"/>
  <c r="X261" i="2"/>
  <c r="Y261" i="2"/>
  <c r="AA261" i="2"/>
  <c r="AB261" i="2"/>
  <c r="AC261" i="2"/>
  <c r="AH261" i="2"/>
  <c r="AI261" i="2" s="1"/>
  <c r="AK261" i="2"/>
  <c r="AL261" i="2" s="1"/>
  <c r="R262" i="2"/>
  <c r="S262" i="2"/>
  <c r="T262" i="2"/>
  <c r="AH262" i="2" s="1"/>
  <c r="AI262" i="2" s="1"/>
  <c r="U262" i="2"/>
  <c r="AK262" i="2" s="1"/>
  <c r="W262" i="2"/>
  <c r="X262" i="2"/>
  <c r="Y262" i="2"/>
  <c r="AA262" i="2"/>
  <c r="AB262" i="2"/>
  <c r="AC262" i="2"/>
  <c r="AL262" i="2"/>
  <c r="R263" i="2"/>
  <c r="S263" i="2"/>
  <c r="T263" i="2"/>
  <c r="AH263" i="2" s="1"/>
  <c r="AI263" i="2" s="1"/>
  <c r="U263" i="2"/>
  <c r="W263" i="2"/>
  <c r="X263" i="2"/>
  <c r="Y263" i="2"/>
  <c r="AA263" i="2"/>
  <c r="AB263" i="2"/>
  <c r="AC263" i="2"/>
  <c r="AK263" i="2"/>
  <c r="AL263" i="2" s="1"/>
  <c r="R264" i="2"/>
  <c r="S264" i="2"/>
  <c r="T264" i="2"/>
  <c r="U264" i="2"/>
  <c r="W264" i="2"/>
  <c r="X264" i="2"/>
  <c r="Y264" i="2"/>
  <c r="AA264" i="2"/>
  <c r="AB264" i="2"/>
  <c r="AC264" i="2"/>
  <c r="R265" i="2"/>
  <c r="S265" i="2"/>
  <c r="T265" i="2"/>
  <c r="U265" i="2"/>
  <c r="W265" i="2"/>
  <c r="X265" i="2"/>
  <c r="Y265" i="2"/>
  <c r="AK265" i="2" s="1"/>
  <c r="AL265" i="2" s="1"/>
  <c r="AA265" i="2"/>
  <c r="AB265" i="2"/>
  <c r="AC265" i="2"/>
  <c r="AE265" i="2"/>
  <c r="AF265" i="2" s="1"/>
  <c r="AH265" i="2"/>
  <c r="AI265" i="2" s="1"/>
  <c r="R266" i="2"/>
  <c r="S266" i="2"/>
  <c r="AE266" i="2" s="1"/>
  <c r="T266" i="2"/>
  <c r="AH266" i="2" s="1"/>
  <c r="AI266" i="2" s="1"/>
  <c r="U266" i="2"/>
  <c r="W266" i="2"/>
  <c r="X266" i="2"/>
  <c r="Y266" i="2"/>
  <c r="AA266" i="2"/>
  <c r="AB266" i="2"/>
  <c r="AC266" i="2"/>
  <c r="AF266" i="2"/>
  <c r="R267" i="2"/>
  <c r="S267" i="2"/>
  <c r="T267" i="2"/>
  <c r="AH267" i="2" s="1"/>
  <c r="AI267" i="2" s="1"/>
  <c r="U267" i="2"/>
  <c r="W267" i="2"/>
  <c r="X267" i="2"/>
  <c r="Y267" i="2"/>
  <c r="AK267" i="2" s="1"/>
  <c r="AL267" i="2" s="1"/>
  <c r="AA267" i="2"/>
  <c r="AB267" i="2"/>
  <c r="AC267" i="2"/>
  <c r="AE267" i="2"/>
  <c r="AF267" i="2" s="1"/>
  <c r="R268" i="2"/>
  <c r="S268" i="2"/>
  <c r="T268" i="2"/>
  <c r="U268" i="2"/>
  <c r="W268" i="2"/>
  <c r="X268" i="2"/>
  <c r="AH268" i="2" s="1"/>
  <c r="AI268" i="2" s="1"/>
  <c r="Y268" i="2"/>
  <c r="AA268" i="2"/>
  <c r="AB268" i="2"/>
  <c r="AC268" i="2"/>
  <c r="R269" i="2"/>
  <c r="AE269" i="2" s="1"/>
  <c r="AF269" i="2" s="1"/>
  <c r="S269" i="2"/>
  <c r="T269" i="2"/>
  <c r="U269" i="2"/>
  <c r="W269" i="2"/>
  <c r="X269" i="2"/>
  <c r="Y269" i="2"/>
  <c r="AA269" i="2"/>
  <c r="AB269" i="2"/>
  <c r="AC269" i="2"/>
  <c r="AH269" i="2"/>
  <c r="AI269" i="2" s="1"/>
  <c r="AK269" i="2"/>
  <c r="AL269" i="2" s="1"/>
  <c r="R270" i="2"/>
  <c r="S270" i="2"/>
  <c r="T270" i="2"/>
  <c r="AH270" i="2" s="1"/>
  <c r="AI270" i="2" s="1"/>
  <c r="U270" i="2"/>
  <c r="AK270" i="2" s="1"/>
  <c r="W270" i="2"/>
  <c r="X270" i="2"/>
  <c r="Y270" i="2"/>
  <c r="AA270" i="2"/>
  <c r="AB270" i="2"/>
  <c r="AC270" i="2"/>
  <c r="AL270" i="2"/>
  <c r="R271" i="2"/>
  <c r="S271" i="2"/>
  <c r="T271" i="2"/>
  <c r="AH271" i="2" s="1"/>
  <c r="AI271" i="2" s="1"/>
  <c r="U271" i="2"/>
  <c r="W271" i="2"/>
  <c r="X271" i="2"/>
  <c r="Y271" i="2"/>
  <c r="AA271" i="2"/>
  <c r="AB271" i="2"/>
  <c r="AC271" i="2"/>
  <c r="AK271" i="2"/>
  <c r="AL271" i="2" s="1"/>
  <c r="R272" i="2"/>
  <c r="S272" i="2"/>
  <c r="T272" i="2"/>
  <c r="U272" i="2"/>
  <c r="W272" i="2"/>
  <c r="X272" i="2"/>
  <c r="Y272" i="2"/>
  <c r="AA272" i="2"/>
  <c r="AB272" i="2"/>
  <c r="AC272" i="2"/>
  <c r="R273" i="2"/>
  <c r="S273" i="2"/>
  <c r="T273" i="2"/>
  <c r="U273" i="2"/>
  <c r="W273" i="2"/>
  <c r="X273" i="2"/>
  <c r="Y273" i="2"/>
  <c r="AK273" i="2" s="1"/>
  <c r="AL273" i="2" s="1"/>
  <c r="AA273" i="2"/>
  <c r="AB273" i="2"/>
  <c r="AC273" i="2"/>
  <c r="AE273" i="2"/>
  <c r="AF273" i="2" s="1"/>
  <c r="AH273" i="2"/>
  <c r="AI273" i="2" s="1"/>
  <c r="R274" i="2"/>
  <c r="S274" i="2"/>
  <c r="AE274" i="2" s="1"/>
  <c r="T274" i="2"/>
  <c r="AH274" i="2" s="1"/>
  <c r="AI274" i="2" s="1"/>
  <c r="U274" i="2"/>
  <c r="W274" i="2"/>
  <c r="X274" i="2"/>
  <c r="Y274" i="2"/>
  <c r="AA274" i="2"/>
  <c r="AB274" i="2"/>
  <c r="AC274" i="2"/>
  <c r="AF274" i="2"/>
  <c r="R275" i="2"/>
  <c r="S275" i="2"/>
  <c r="T275" i="2"/>
  <c r="AH275" i="2" s="1"/>
  <c r="AI275" i="2" s="1"/>
  <c r="U275" i="2"/>
  <c r="W275" i="2"/>
  <c r="X275" i="2"/>
  <c r="Y275" i="2"/>
  <c r="AK275" i="2" s="1"/>
  <c r="AL275" i="2" s="1"/>
  <c r="AA275" i="2"/>
  <c r="AB275" i="2"/>
  <c r="AC275" i="2"/>
  <c r="AE275" i="2"/>
  <c r="AF275" i="2" s="1"/>
  <c r="R276" i="2"/>
  <c r="S276" i="2"/>
  <c r="T276" i="2"/>
  <c r="U276" i="2"/>
  <c r="W276" i="2"/>
  <c r="X276" i="2"/>
  <c r="AH276" i="2" s="1"/>
  <c r="AI276" i="2" s="1"/>
  <c r="Y276" i="2"/>
  <c r="AA276" i="2"/>
  <c r="AB276" i="2"/>
  <c r="AC276" i="2"/>
  <c r="R277" i="2"/>
  <c r="AE277" i="2" s="1"/>
  <c r="AF277" i="2" s="1"/>
  <c r="S277" i="2"/>
  <c r="T277" i="2"/>
  <c r="U277" i="2"/>
  <c r="W277" i="2"/>
  <c r="X277" i="2"/>
  <c r="Y277" i="2"/>
  <c r="AA277" i="2"/>
  <c r="AB277" i="2"/>
  <c r="AC277" i="2"/>
  <c r="AH277" i="2"/>
  <c r="AI277" i="2" s="1"/>
  <c r="AK277" i="2"/>
  <c r="AL277" i="2" s="1"/>
  <c r="R278" i="2"/>
  <c r="S278" i="2"/>
  <c r="T278" i="2"/>
  <c r="AH278" i="2" s="1"/>
  <c r="AI278" i="2" s="1"/>
  <c r="U278" i="2"/>
  <c r="AK278" i="2" s="1"/>
  <c r="W278" i="2"/>
  <c r="X278" i="2"/>
  <c r="Y278" i="2"/>
  <c r="AA278" i="2"/>
  <c r="AB278" i="2"/>
  <c r="AC278" i="2"/>
  <c r="AL278" i="2"/>
  <c r="R279" i="2"/>
  <c r="S279" i="2"/>
  <c r="T279" i="2"/>
  <c r="AH279" i="2" s="1"/>
  <c r="AI279" i="2" s="1"/>
  <c r="U279" i="2"/>
  <c r="W279" i="2"/>
  <c r="X279" i="2"/>
  <c r="Y279" i="2"/>
  <c r="AA279" i="2"/>
  <c r="AB279" i="2"/>
  <c r="AC279" i="2"/>
  <c r="AK279" i="2"/>
  <c r="AL279" i="2" s="1"/>
  <c r="R280" i="2"/>
  <c r="S280" i="2"/>
  <c r="T280" i="2"/>
  <c r="U280" i="2"/>
  <c r="W280" i="2"/>
  <c r="X280" i="2"/>
  <c r="Y280" i="2"/>
  <c r="AA280" i="2"/>
  <c r="AH280" i="2" s="1"/>
  <c r="AI280" i="2" s="1"/>
  <c r="AB280" i="2"/>
  <c r="AC280" i="2"/>
  <c r="R281" i="2"/>
  <c r="S281" i="2"/>
  <c r="T281" i="2"/>
  <c r="AH281" i="2" s="1"/>
  <c r="AI281" i="2" s="1"/>
  <c r="U281" i="2"/>
  <c r="W281" i="2"/>
  <c r="X281" i="2"/>
  <c r="Y281" i="2"/>
  <c r="AA281" i="2"/>
  <c r="AB281" i="2"/>
  <c r="AC281" i="2"/>
  <c r="R282" i="2"/>
  <c r="S282" i="2"/>
  <c r="T282" i="2"/>
  <c r="AH282" i="2" s="1"/>
  <c r="U282" i="2"/>
  <c r="AK282" i="2" s="1"/>
  <c r="AL282" i="2" s="1"/>
  <c r="W282" i="2"/>
  <c r="X282" i="2"/>
  <c r="Y282" i="2"/>
  <c r="AA282" i="2"/>
  <c r="AB282" i="2"/>
  <c r="AC282" i="2"/>
  <c r="AE282" i="2"/>
  <c r="AF282" i="2" s="1"/>
  <c r="AI282" i="2"/>
  <c r="R283" i="2"/>
  <c r="S283" i="2"/>
  <c r="T283" i="2"/>
  <c r="U283" i="2"/>
  <c r="W283" i="2"/>
  <c r="X283" i="2"/>
  <c r="Y283" i="2"/>
  <c r="AA283" i="2"/>
  <c r="AB283" i="2"/>
  <c r="AC283" i="2"/>
  <c r="AH283" i="2"/>
  <c r="AI283" i="2" s="1"/>
  <c r="R284" i="2"/>
  <c r="S284" i="2"/>
  <c r="T284" i="2"/>
  <c r="U284" i="2"/>
  <c r="W284" i="2"/>
  <c r="X284" i="2"/>
  <c r="Y284" i="2"/>
  <c r="AA284" i="2"/>
  <c r="AB284" i="2"/>
  <c r="AC284" i="2"/>
  <c r="R285" i="2"/>
  <c r="S285" i="2"/>
  <c r="T285" i="2"/>
  <c r="U285" i="2"/>
  <c r="W285" i="2"/>
  <c r="X285" i="2"/>
  <c r="AH285" i="2" s="1"/>
  <c r="AI285" i="2" s="1"/>
  <c r="Y285" i="2"/>
  <c r="AA285" i="2"/>
  <c r="AB285" i="2"/>
  <c r="AC285" i="2"/>
  <c r="AK285" i="2"/>
  <c r="AL285" i="2" s="1"/>
  <c r="R286" i="2"/>
  <c r="S286" i="2"/>
  <c r="AE286" i="2" s="1"/>
  <c r="AF286" i="2" s="1"/>
  <c r="T286" i="2"/>
  <c r="U286" i="2"/>
  <c r="W286" i="2"/>
  <c r="X286" i="2"/>
  <c r="Y286" i="2"/>
  <c r="AA286" i="2"/>
  <c r="AB286" i="2"/>
  <c r="AC286" i="2"/>
  <c r="AK286" i="2"/>
  <c r="AL286" i="2" s="1"/>
  <c r="R287" i="2"/>
  <c r="AE287" i="2" s="1"/>
  <c r="AF287" i="2" s="1"/>
  <c r="S287" i="2"/>
  <c r="T287" i="2"/>
  <c r="U287" i="2"/>
  <c r="W287" i="2"/>
  <c r="X287" i="2"/>
  <c r="Y287" i="2"/>
  <c r="AA287" i="2"/>
  <c r="AH287" i="2" s="1"/>
  <c r="AI287" i="2" s="1"/>
  <c r="AB287" i="2"/>
  <c r="AC287" i="2"/>
  <c r="AK287" i="2"/>
  <c r="AL287" i="2" s="1"/>
  <c r="R288" i="2"/>
  <c r="S288" i="2"/>
  <c r="T288" i="2"/>
  <c r="U288" i="2"/>
  <c r="W288" i="2"/>
  <c r="X288" i="2"/>
  <c r="AH288" i="2" s="1"/>
  <c r="AI288" i="2" s="1"/>
  <c r="Y288" i="2"/>
  <c r="AA288" i="2"/>
  <c r="AB288" i="2"/>
  <c r="AC288" i="2"/>
  <c r="R289" i="2"/>
  <c r="S289" i="2"/>
  <c r="T289" i="2"/>
  <c r="AH289" i="2" s="1"/>
  <c r="AI289" i="2" s="1"/>
  <c r="U289" i="2"/>
  <c r="W289" i="2"/>
  <c r="X289" i="2"/>
  <c r="Y289" i="2"/>
  <c r="AA289" i="2"/>
  <c r="AB289" i="2"/>
  <c r="AC289" i="2"/>
  <c r="AE289" i="2"/>
  <c r="AF289" i="2" s="1"/>
  <c r="R290" i="2"/>
  <c r="S290" i="2"/>
  <c r="T290" i="2"/>
  <c r="AH290" i="2" s="1"/>
  <c r="AI290" i="2" s="1"/>
  <c r="U290" i="2"/>
  <c r="W290" i="2"/>
  <c r="X290" i="2"/>
  <c r="Y290" i="2"/>
  <c r="AK290" i="2" s="1"/>
  <c r="AL290" i="2" s="1"/>
  <c r="AA290" i="2"/>
  <c r="AB290" i="2"/>
  <c r="AC290" i="2"/>
  <c r="AE290" i="2"/>
  <c r="AF290" i="2" s="1"/>
  <c r="R291" i="2"/>
  <c r="AK291" i="2" s="1"/>
  <c r="AL291" i="2" s="1"/>
  <c r="S291" i="2"/>
  <c r="T291" i="2"/>
  <c r="AH291" i="2" s="1"/>
  <c r="AI291" i="2" s="1"/>
  <c r="U291" i="2"/>
  <c r="W291" i="2"/>
  <c r="X291" i="2"/>
  <c r="Y291" i="2"/>
  <c r="AA291" i="2"/>
  <c r="AB291" i="2"/>
  <c r="AC291" i="2"/>
  <c r="AE291" i="2"/>
  <c r="AF291" i="2" s="1"/>
  <c r="R292" i="2"/>
  <c r="S292" i="2"/>
  <c r="T292" i="2"/>
  <c r="U292" i="2"/>
  <c r="W292" i="2"/>
  <c r="X292" i="2"/>
  <c r="Y292" i="2"/>
  <c r="AA292" i="2"/>
  <c r="AB292" i="2"/>
  <c r="AC292" i="2"/>
  <c r="R293" i="2"/>
  <c r="S293" i="2"/>
  <c r="AE293" i="2" s="1"/>
  <c r="AF293" i="2" s="1"/>
  <c r="T293" i="2"/>
  <c r="U293" i="2"/>
  <c r="W293" i="2"/>
  <c r="X293" i="2"/>
  <c r="Y293" i="2"/>
  <c r="AA293" i="2"/>
  <c r="AB293" i="2"/>
  <c r="AC293" i="2"/>
  <c r="AH293" i="2"/>
  <c r="AI293" i="2" s="1"/>
  <c r="AK293" i="2"/>
  <c r="AL293" i="2" s="1"/>
  <c r="R294" i="2"/>
  <c r="S294" i="2"/>
  <c r="T294" i="2"/>
  <c r="U294" i="2"/>
  <c r="AK294" i="2" s="1"/>
  <c r="AL294" i="2" s="1"/>
  <c r="W294" i="2"/>
  <c r="X294" i="2"/>
  <c r="Y294" i="2"/>
  <c r="AA294" i="2"/>
  <c r="AB294" i="2"/>
  <c r="AC294" i="2"/>
  <c r="R295" i="2"/>
  <c r="S295" i="2"/>
  <c r="T295" i="2"/>
  <c r="U295" i="2"/>
  <c r="AK295" i="2" s="1"/>
  <c r="AL295" i="2" s="1"/>
  <c r="W295" i="2"/>
  <c r="X295" i="2"/>
  <c r="Y295" i="2"/>
  <c r="AA295" i="2"/>
  <c r="AE295" i="2" s="1"/>
  <c r="AF295" i="2" s="1"/>
  <c r="AB295" i="2"/>
  <c r="AC295" i="2"/>
  <c r="R296" i="2"/>
  <c r="S296" i="2"/>
  <c r="T296" i="2"/>
  <c r="U296" i="2"/>
  <c r="W296" i="2"/>
  <c r="X296" i="2"/>
  <c r="Y296" i="2"/>
  <c r="AA296" i="2"/>
  <c r="AB296" i="2"/>
  <c r="AC296" i="2"/>
  <c r="AH296" i="2"/>
  <c r="AI296" i="2" s="1"/>
  <c r="R297" i="2"/>
  <c r="S297" i="2"/>
  <c r="T297" i="2"/>
  <c r="AH297" i="2" s="1"/>
  <c r="AI297" i="2" s="1"/>
  <c r="U297" i="2"/>
  <c r="W297" i="2"/>
  <c r="X297" i="2"/>
  <c r="Y297" i="2"/>
  <c r="AA297" i="2"/>
  <c r="AB297" i="2"/>
  <c r="AC297" i="2"/>
  <c r="R298" i="2"/>
  <c r="S298" i="2"/>
  <c r="T298" i="2"/>
  <c r="AH298" i="2" s="1"/>
  <c r="U298" i="2"/>
  <c r="AK298" i="2" s="1"/>
  <c r="AL298" i="2" s="1"/>
  <c r="W298" i="2"/>
  <c r="X298" i="2"/>
  <c r="Y298" i="2"/>
  <c r="AA298" i="2"/>
  <c r="AB298" i="2"/>
  <c r="AC298" i="2"/>
  <c r="AE298" i="2"/>
  <c r="AF298" i="2" s="1"/>
  <c r="AI298" i="2"/>
  <c r="R299" i="2"/>
  <c r="S299" i="2"/>
  <c r="T299" i="2"/>
  <c r="U299" i="2"/>
  <c r="W299" i="2"/>
  <c r="X299" i="2"/>
  <c r="Y299" i="2"/>
  <c r="AA299" i="2"/>
  <c r="AB299" i="2"/>
  <c r="AC299" i="2"/>
  <c r="R300" i="2"/>
  <c r="S300" i="2"/>
  <c r="T300" i="2"/>
  <c r="U300" i="2"/>
  <c r="W300" i="2"/>
  <c r="X300" i="2"/>
  <c r="Y300" i="2"/>
  <c r="AA300" i="2"/>
  <c r="AB300" i="2"/>
  <c r="AC300" i="2"/>
  <c r="R301" i="2"/>
  <c r="S301" i="2"/>
  <c r="T301" i="2"/>
  <c r="U301" i="2"/>
  <c r="W301" i="2"/>
  <c r="X301" i="2"/>
  <c r="AH301" i="2" s="1"/>
  <c r="AI301" i="2" s="1"/>
  <c r="Y301" i="2"/>
  <c r="AA301" i="2"/>
  <c r="AB301" i="2"/>
  <c r="AC301" i="2"/>
  <c r="AK301" i="2" s="1"/>
  <c r="AL301" i="2" s="1"/>
  <c r="R302" i="2"/>
  <c r="S302" i="2"/>
  <c r="AE302" i="2" s="1"/>
  <c r="AF302" i="2" s="1"/>
  <c r="T302" i="2"/>
  <c r="U302" i="2"/>
  <c r="W302" i="2"/>
  <c r="X302" i="2"/>
  <c r="Y302" i="2"/>
  <c r="AA302" i="2"/>
  <c r="AB302" i="2"/>
  <c r="AC302" i="2"/>
  <c r="AK302" i="2" s="1"/>
  <c r="AL302" i="2" s="1"/>
  <c r="R303" i="2"/>
  <c r="AE303" i="2" s="1"/>
  <c r="AF303" i="2" s="1"/>
  <c r="S303" i="2"/>
  <c r="T303" i="2"/>
  <c r="U303" i="2"/>
  <c r="W303" i="2"/>
  <c r="X303" i="2"/>
  <c r="Y303" i="2"/>
  <c r="AA303" i="2"/>
  <c r="AH303" i="2" s="1"/>
  <c r="AI303" i="2" s="1"/>
  <c r="AB303" i="2"/>
  <c r="AC303" i="2"/>
  <c r="AK303" i="2"/>
  <c r="AL303" i="2" s="1"/>
  <c r="R304" i="2"/>
  <c r="S304" i="2"/>
  <c r="T304" i="2"/>
  <c r="U304" i="2"/>
  <c r="W304" i="2"/>
  <c r="X304" i="2"/>
  <c r="AH304" i="2" s="1"/>
  <c r="AI304" i="2" s="1"/>
  <c r="Y304" i="2"/>
  <c r="AA304" i="2"/>
  <c r="AB304" i="2"/>
  <c r="AC304" i="2"/>
  <c r="R305" i="2"/>
  <c r="AK305" i="2" s="1"/>
  <c r="AL305" i="2" s="1"/>
  <c r="S305" i="2"/>
  <c r="T305" i="2"/>
  <c r="AH305" i="2" s="1"/>
  <c r="AI305" i="2" s="1"/>
  <c r="U305" i="2"/>
  <c r="W305" i="2"/>
  <c r="X305" i="2"/>
  <c r="Y305" i="2"/>
  <c r="AA305" i="2"/>
  <c r="AB305" i="2"/>
  <c r="AC305" i="2"/>
  <c r="AE305" i="2"/>
  <c r="AF305" i="2" s="1"/>
  <c r="R306" i="2"/>
  <c r="S306" i="2"/>
  <c r="T306" i="2"/>
  <c r="AH306" i="2" s="1"/>
  <c r="AI306" i="2" s="1"/>
  <c r="U306" i="2"/>
  <c r="W306" i="2"/>
  <c r="X306" i="2"/>
  <c r="Y306" i="2"/>
  <c r="AK306" i="2" s="1"/>
  <c r="AA306" i="2"/>
  <c r="AB306" i="2"/>
  <c r="AC306" i="2"/>
  <c r="AE306" i="2"/>
  <c r="AF306" i="2" s="1"/>
  <c r="AL306" i="2"/>
  <c r="R307" i="2"/>
  <c r="S307" i="2"/>
  <c r="T307" i="2"/>
  <c r="AH307" i="2" s="1"/>
  <c r="AI307" i="2" s="1"/>
  <c r="U307" i="2"/>
  <c r="W307" i="2"/>
  <c r="X307" i="2"/>
  <c r="Y307" i="2"/>
  <c r="AA307" i="2"/>
  <c r="AB307" i="2"/>
  <c r="AC307" i="2"/>
  <c r="AE307" i="2"/>
  <c r="AF307" i="2" s="1"/>
  <c r="R308" i="2"/>
  <c r="S308" i="2"/>
  <c r="T308" i="2"/>
  <c r="U308" i="2"/>
  <c r="W308" i="2"/>
  <c r="X308" i="2"/>
  <c r="Y308" i="2"/>
  <c r="AA308" i="2"/>
  <c r="AB308" i="2"/>
  <c r="AC308" i="2"/>
  <c r="R309" i="2"/>
  <c r="S309" i="2"/>
  <c r="T309" i="2"/>
  <c r="U309" i="2"/>
  <c r="W309" i="2"/>
  <c r="X309" i="2"/>
  <c r="AH309" i="2" s="1"/>
  <c r="AI309" i="2" s="1"/>
  <c r="Y309" i="2"/>
  <c r="AA309" i="2"/>
  <c r="AB309" i="2"/>
  <c r="AC309" i="2"/>
  <c r="R310" i="2"/>
  <c r="S310" i="2"/>
  <c r="T310" i="2"/>
  <c r="AH310" i="2" s="1"/>
  <c r="AI310" i="2" s="1"/>
  <c r="U310" i="2"/>
  <c r="W310" i="2"/>
  <c r="X310" i="2"/>
  <c r="Y310" i="2"/>
  <c r="AA310" i="2"/>
  <c r="AB310" i="2"/>
  <c r="AC310" i="2"/>
  <c r="AE310" i="2"/>
  <c r="AF310" i="2" s="1"/>
  <c r="AK310" i="2"/>
  <c r="AL310" i="2" s="1"/>
  <c r="R311" i="2"/>
  <c r="S311" i="2"/>
  <c r="AE311" i="2" s="1"/>
  <c r="T311" i="2"/>
  <c r="AH311" i="2" s="1"/>
  <c r="AI311" i="2" s="1"/>
  <c r="U311" i="2"/>
  <c r="AK311" i="2" s="1"/>
  <c r="W311" i="2"/>
  <c r="X311" i="2"/>
  <c r="Y311" i="2"/>
  <c r="AA311" i="2"/>
  <c r="AB311" i="2"/>
  <c r="AC311" i="2"/>
  <c r="AF311" i="2"/>
  <c r="AL311" i="2"/>
  <c r="R312" i="2"/>
  <c r="S312" i="2"/>
  <c r="T312" i="2"/>
  <c r="U312" i="2"/>
  <c r="W312" i="2"/>
  <c r="X312" i="2"/>
  <c r="Y312" i="2"/>
  <c r="AA312" i="2"/>
  <c r="AB312" i="2"/>
  <c r="AC312" i="2"/>
  <c r="R313" i="2"/>
  <c r="AE313" i="2" s="1"/>
  <c r="AF313" i="2" s="1"/>
  <c r="S313" i="2"/>
  <c r="T313" i="2"/>
  <c r="U313" i="2"/>
  <c r="W313" i="2"/>
  <c r="X313" i="2"/>
  <c r="AH313" i="2" s="1"/>
  <c r="AI313" i="2" s="1"/>
  <c r="Y313" i="2"/>
  <c r="AA313" i="2"/>
  <c r="AB313" i="2"/>
  <c r="AC313" i="2"/>
  <c r="R314" i="2"/>
  <c r="S314" i="2"/>
  <c r="T314" i="2"/>
  <c r="AH314" i="2" s="1"/>
  <c r="AI314" i="2" s="1"/>
  <c r="U314" i="2"/>
  <c r="W314" i="2"/>
  <c r="X314" i="2"/>
  <c r="Y314" i="2"/>
  <c r="AA314" i="2"/>
  <c r="AB314" i="2"/>
  <c r="AC314" i="2"/>
  <c r="AE314" i="2"/>
  <c r="AF314" i="2" s="1"/>
  <c r="AK314" i="2"/>
  <c r="AL314" i="2" s="1"/>
  <c r="R315" i="2"/>
  <c r="S315" i="2"/>
  <c r="AE315" i="2" s="1"/>
  <c r="AF315" i="2" s="1"/>
  <c r="T315" i="2"/>
  <c r="AH315" i="2" s="1"/>
  <c r="AI315" i="2" s="1"/>
  <c r="U315" i="2"/>
  <c r="AK315" i="2" s="1"/>
  <c r="W315" i="2"/>
  <c r="X315" i="2"/>
  <c r="Y315" i="2"/>
  <c r="AA315" i="2"/>
  <c r="AB315" i="2"/>
  <c r="AC315" i="2"/>
  <c r="AL315" i="2"/>
  <c r="R316" i="2"/>
  <c r="AH316" i="2" s="1"/>
  <c r="AI316" i="2" s="1"/>
  <c r="S316" i="2"/>
  <c r="T316" i="2"/>
  <c r="U316" i="2"/>
  <c r="W316" i="2"/>
  <c r="X316" i="2"/>
  <c r="Y316" i="2"/>
  <c r="AA316" i="2"/>
  <c r="AB316" i="2"/>
  <c r="AC316" i="2"/>
  <c r="R317" i="2"/>
  <c r="AE317" i="2" s="1"/>
  <c r="AF317" i="2" s="1"/>
  <c r="S317" i="2"/>
  <c r="T317" i="2"/>
  <c r="U317" i="2"/>
  <c r="W317" i="2"/>
  <c r="X317" i="2"/>
  <c r="AH317" i="2" s="1"/>
  <c r="Y317" i="2"/>
  <c r="AA317" i="2"/>
  <c r="AB317" i="2"/>
  <c r="AC317" i="2"/>
  <c r="AI317" i="2"/>
  <c r="R318" i="2"/>
  <c r="S318" i="2"/>
  <c r="T318" i="2"/>
  <c r="AH318" i="2" s="1"/>
  <c r="AI318" i="2" s="1"/>
  <c r="U318" i="2"/>
  <c r="W318" i="2"/>
  <c r="X318" i="2"/>
  <c r="Y318" i="2"/>
  <c r="AK318" i="2" s="1"/>
  <c r="AL318" i="2" s="1"/>
  <c r="AA318" i="2"/>
  <c r="AB318" i="2"/>
  <c r="AC318" i="2"/>
  <c r="AE318" i="2"/>
  <c r="AF318" i="2" s="1"/>
  <c r="R319" i="2"/>
  <c r="S319" i="2"/>
  <c r="T319" i="2"/>
  <c r="U319" i="2"/>
  <c r="AK319" i="2" s="1"/>
  <c r="AL319" i="2" s="1"/>
  <c r="W319" i="2"/>
  <c r="X319" i="2"/>
  <c r="Y319" i="2"/>
  <c r="AA319" i="2"/>
  <c r="AB319" i="2"/>
  <c r="AC319" i="2"/>
  <c r="R320" i="2"/>
  <c r="S320" i="2"/>
  <c r="T320" i="2"/>
  <c r="U320" i="2"/>
  <c r="W320" i="2"/>
  <c r="X320" i="2"/>
  <c r="Y320" i="2"/>
  <c r="AA320" i="2"/>
  <c r="AB320" i="2"/>
  <c r="AC320" i="2"/>
  <c r="AH320" i="2"/>
  <c r="AI320" i="2" s="1"/>
  <c r="R321" i="2"/>
  <c r="S321" i="2"/>
  <c r="T321" i="2"/>
  <c r="U321" i="2"/>
  <c r="W321" i="2"/>
  <c r="X321" i="2"/>
  <c r="AH321" i="2" s="1"/>
  <c r="Y321" i="2"/>
  <c r="AA321" i="2"/>
  <c r="AB321" i="2"/>
  <c r="AC321" i="2"/>
  <c r="AI321" i="2"/>
  <c r="R322" i="2"/>
  <c r="AE322" i="2" s="1"/>
  <c r="AF322" i="2" s="1"/>
  <c r="S322" i="2"/>
  <c r="T322" i="2"/>
  <c r="U322" i="2"/>
  <c r="W322" i="2"/>
  <c r="X322" i="2"/>
  <c r="Y322" i="2"/>
  <c r="AA322" i="2"/>
  <c r="AB322" i="2"/>
  <c r="AC322" i="2"/>
  <c r="AK322" i="2"/>
  <c r="AL322" i="2" s="1"/>
  <c r="R323" i="2"/>
  <c r="S323" i="2"/>
  <c r="T323" i="2"/>
  <c r="U323" i="2"/>
  <c r="AK323" i="2" s="1"/>
  <c r="AL323" i="2" s="1"/>
  <c r="W323" i="2"/>
  <c r="X323" i="2"/>
  <c r="Y323" i="2"/>
  <c r="AA323" i="2"/>
  <c r="AB323" i="2"/>
  <c r="AC323" i="2"/>
  <c r="R324" i="2"/>
  <c r="S324" i="2"/>
  <c r="T324" i="2"/>
  <c r="U324" i="2"/>
  <c r="W324" i="2"/>
  <c r="X324" i="2"/>
  <c r="Y324" i="2"/>
  <c r="AK324" i="2" s="1"/>
  <c r="AL324" i="2" s="1"/>
  <c r="AA324" i="2"/>
  <c r="AB324" i="2"/>
  <c r="AC324" i="2"/>
  <c r="AE324" i="2"/>
  <c r="AF324" i="2" s="1"/>
  <c r="AH324" i="2"/>
  <c r="AI324" i="2" s="1"/>
  <c r="E5" i="2"/>
  <c r="D6" i="2"/>
  <c r="B6" i="2"/>
  <c r="B5" i="2"/>
  <c r="E6" i="2"/>
  <c r="D7" i="2"/>
  <c r="E7" i="2"/>
  <c r="B7" i="2"/>
  <c r="M14" i="1"/>
  <c r="M13" i="1"/>
  <c r="M12" i="1"/>
  <c r="M11" i="1"/>
  <c r="N11" i="1"/>
  <c r="N32" i="1" s="1"/>
  <c r="N12" i="1"/>
  <c r="O12" i="1"/>
  <c r="AC12" i="1"/>
  <c r="N13" i="1"/>
  <c r="O13" i="1"/>
  <c r="AC13" i="1"/>
  <c r="AG13" i="1" s="1"/>
  <c r="N14" i="1"/>
  <c r="O14" i="1"/>
  <c r="AC14" i="1"/>
  <c r="AH14" i="1"/>
  <c r="AI14" i="1"/>
  <c r="AH13" i="1"/>
  <c r="AI13" i="1"/>
  <c r="AH12" i="1"/>
  <c r="AI12" i="1"/>
  <c r="AH11" i="1"/>
  <c r="AI11" i="1"/>
  <c r="O11" i="1"/>
  <c r="M32" i="1" l="1"/>
  <c r="AC11" i="1"/>
  <c r="AG11" i="1" s="1"/>
  <c r="AH322" i="2"/>
  <c r="AI322" i="2" s="1"/>
  <c r="AE309" i="2"/>
  <c r="AF309" i="2" s="1"/>
  <c r="AE300" i="2"/>
  <c r="AF300" i="2" s="1"/>
  <c r="AK300" i="2"/>
  <c r="AL300" i="2" s="1"/>
  <c r="AH300" i="2"/>
  <c r="AI300" i="2" s="1"/>
  <c r="AK299" i="2"/>
  <c r="AL299" i="2" s="1"/>
  <c r="AE299" i="2"/>
  <c r="AF299" i="2" s="1"/>
  <c r="AE323" i="2"/>
  <c r="AF323" i="2" s="1"/>
  <c r="AE321" i="2"/>
  <c r="AF321" i="2" s="1"/>
  <c r="AH319" i="2"/>
  <c r="AI319" i="2" s="1"/>
  <c r="AK297" i="2"/>
  <c r="AL297" i="2" s="1"/>
  <c r="AE297" i="2"/>
  <c r="AF297" i="2" s="1"/>
  <c r="AK289" i="2"/>
  <c r="AL289" i="2" s="1"/>
  <c r="AE285" i="2"/>
  <c r="AF285" i="2" s="1"/>
  <c r="AE284" i="2"/>
  <c r="AF284" i="2" s="1"/>
  <c r="AK284" i="2"/>
  <c r="AL284" i="2" s="1"/>
  <c r="AH284" i="2"/>
  <c r="AI284" i="2" s="1"/>
  <c r="AK283" i="2"/>
  <c r="AL283" i="2" s="1"/>
  <c r="AE283" i="2"/>
  <c r="AF283" i="2" s="1"/>
  <c r="AE316" i="2"/>
  <c r="AF316" i="2" s="1"/>
  <c r="AK316" i="2"/>
  <c r="AL316" i="2" s="1"/>
  <c r="AH323" i="2"/>
  <c r="AI323" i="2" s="1"/>
  <c r="AE312" i="2"/>
  <c r="AF312" i="2" s="1"/>
  <c r="AK312" i="2"/>
  <c r="AL312" i="2" s="1"/>
  <c r="AE301" i="2"/>
  <c r="AF301" i="2" s="1"/>
  <c r="AH295" i="2"/>
  <c r="AI295" i="2" s="1"/>
  <c r="AE320" i="2"/>
  <c r="AF320" i="2" s="1"/>
  <c r="AK320" i="2"/>
  <c r="AL320" i="2" s="1"/>
  <c r="AE319" i="2"/>
  <c r="AF319" i="2" s="1"/>
  <c r="AH312" i="2"/>
  <c r="AI312" i="2" s="1"/>
  <c r="AK307" i="2"/>
  <c r="AL307" i="2" s="1"/>
  <c r="AH299" i="2"/>
  <c r="AI299" i="2" s="1"/>
  <c r="AE294" i="2"/>
  <c r="AF294" i="2" s="1"/>
  <c r="AK281" i="2"/>
  <c r="AL281" i="2" s="1"/>
  <c r="AE281" i="2"/>
  <c r="AF281" i="2" s="1"/>
  <c r="AE279" i="2"/>
  <c r="AF279" i="2" s="1"/>
  <c r="AE271" i="2"/>
  <c r="AF271" i="2" s="1"/>
  <c r="AE263" i="2"/>
  <c r="AF263" i="2" s="1"/>
  <c r="AE308" i="2"/>
  <c r="AF308" i="2" s="1"/>
  <c r="AK308" i="2"/>
  <c r="AL308" i="2" s="1"/>
  <c r="AE292" i="2"/>
  <c r="AF292" i="2" s="1"/>
  <c r="AK292" i="2"/>
  <c r="AL292" i="2" s="1"/>
  <c r="AH272" i="2"/>
  <c r="AI272" i="2" s="1"/>
  <c r="AH264" i="2"/>
  <c r="AI264" i="2" s="1"/>
  <c r="AH256" i="2"/>
  <c r="AI256" i="2" s="1"/>
  <c r="AH248" i="2"/>
  <c r="AI248" i="2" s="1"/>
  <c r="AH240" i="2"/>
  <c r="AI240" i="2" s="1"/>
  <c r="AH232" i="2"/>
  <c r="AI232" i="2" s="1"/>
  <c r="AE229" i="2"/>
  <c r="AF229" i="2" s="1"/>
  <c r="AE160" i="2"/>
  <c r="AF160" i="2" s="1"/>
  <c r="AK321" i="2"/>
  <c r="AL321" i="2" s="1"/>
  <c r="AK317" i="2"/>
  <c r="AL317" i="2" s="1"/>
  <c r="AK313" i="2"/>
  <c r="AL313" i="2" s="1"/>
  <c r="AK309" i="2"/>
  <c r="AL309" i="2" s="1"/>
  <c r="AH308" i="2"/>
  <c r="AI308" i="2" s="1"/>
  <c r="AH302" i="2"/>
  <c r="AI302" i="2" s="1"/>
  <c r="AE296" i="2"/>
  <c r="AF296" i="2" s="1"/>
  <c r="AK296" i="2"/>
  <c r="AL296" i="2" s="1"/>
  <c r="AH292" i="2"/>
  <c r="AI292" i="2" s="1"/>
  <c r="AH286" i="2"/>
  <c r="AI286" i="2" s="1"/>
  <c r="AE280" i="2"/>
  <c r="AF280" i="2" s="1"/>
  <c r="AK280" i="2"/>
  <c r="AL280" i="2" s="1"/>
  <c r="AE278" i="2"/>
  <c r="AF278" i="2" s="1"/>
  <c r="AK274" i="2"/>
  <c r="AL274" i="2" s="1"/>
  <c r="AE272" i="2"/>
  <c r="AF272" i="2" s="1"/>
  <c r="AE270" i="2"/>
  <c r="AF270" i="2" s="1"/>
  <c r="AK266" i="2"/>
  <c r="AL266" i="2" s="1"/>
  <c r="AE264" i="2"/>
  <c r="AF264" i="2" s="1"/>
  <c r="AE262" i="2"/>
  <c r="AF262" i="2" s="1"/>
  <c r="AK258" i="2"/>
  <c r="AL258" i="2" s="1"/>
  <c r="AE256" i="2"/>
  <c r="AF256" i="2" s="1"/>
  <c r="AE254" i="2"/>
  <c r="AF254" i="2" s="1"/>
  <c r="AK250" i="2"/>
  <c r="AL250" i="2" s="1"/>
  <c r="AE248" i="2"/>
  <c r="AF248" i="2" s="1"/>
  <c r="AE246" i="2"/>
  <c r="AF246" i="2" s="1"/>
  <c r="AK242" i="2"/>
  <c r="AL242" i="2" s="1"/>
  <c r="AE240" i="2"/>
  <c r="AF240" i="2" s="1"/>
  <c r="AE238" i="2"/>
  <c r="AF238" i="2" s="1"/>
  <c r="AK234" i="2"/>
  <c r="AL234" i="2" s="1"/>
  <c r="AE232" i="2"/>
  <c r="AF232" i="2" s="1"/>
  <c r="AE230" i="2"/>
  <c r="AF230" i="2" s="1"/>
  <c r="AK221" i="2"/>
  <c r="AL221" i="2" s="1"/>
  <c r="AH216" i="2"/>
  <c r="AI216" i="2" s="1"/>
  <c r="AK205" i="2"/>
  <c r="AL205" i="2" s="1"/>
  <c r="AH200" i="2"/>
  <c r="AI200" i="2" s="1"/>
  <c r="AK189" i="2"/>
  <c r="AL189" i="2" s="1"/>
  <c r="AH184" i="2"/>
  <c r="AI184" i="2" s="1"/>
  <c r="AK173" i="2"/>
  <c r="AL173" i="2" s="1"/>
  <c r="AK161" i="2"/>
  <c r="AL161" i="2" s="1"/>
  <c r="AE161" i="2"/>
  <c r="AF161" i="2" s="1"/>
  <c r="AH161" i="2"/>
  <c r="AI161" i="2" s="1"/>
  <c r="AK159" i="2"/>
  <c r="AL159" i="2" s="1"/>
  <c r="AE159" i="2"/>
  <c r="AF159" i="2" s="1"/>
  <c r="AE47" i="2"/>
  <c r="AF47" i="2" s="1"/>
  <c r="AK47" i="2"/>
  <c r="AL47" i="2" s="1"/>
  <c r="AH47" i="2"/>
  <c r="AI47" i="2" s="1"/>
  <c r="AE304" i="2"/>
  <c r="AF304" i="2" s="1"/>
  <c r="AK304" i="2"/>
  <c r="AL304" i="2" s="1"/>
  <c r="AH294" i="2"/>
  <c r="AI294" i="2" s="1"/>
  <c r="AE288" i="2"/>
  <c r="AF288" i="2" s="1"/>
  <c r="AK288" i="2"/>
  <c r="AL288" i="2" s="1"/>
  <c r="AE276" i="2"/>
  <c r="AF276" i="2" s="1"/>
  <c r="AE268" i="2"/>
  <c r="AF268" i="2" s="1"/>
  <c r="AE260" i="2"/>
  <c r="AF260" i="2" s="1"/>
  <c r="AE252" i="2"/>
  <c r="AF252" i="2" s="1"/>
  <c r="AE244" i="2"/>
  <c r="AF244" i="2" s="1"/>
  <c r="AE236" i="2"/>
  <c r="AF236" i="2" s="1"/>
  <c r="AH224" i="2"/>
  <c r="AI224" i="2" s="1"/>
  <c r="AK213" i="2"/>
  <c r="AL213" i="2" s="1"/>
  <c r="AH208" i="2"/>
  <c r="AI208" i="2" s="1"/>
  <c r="AK197" i="2"/>
  <c r="AL197" i="2" s="1"/>
  <c r="AH192" i="2"/>
  <c r="AI192" i="2" s="1"/>
  <c r="AK181" i="2"/>
  <c r="AL181" i="2" s="1"/>
  <c r="AH176" i="2"/>
  <c r="AI176" i="2" s="1"/>
  <c r="AE113" i="2"/>
  <c r="AF113" i="2" s="1"/>
  <c r="AK113" i="2"/>
  <c r="AL113" i="2" s="1"/>
  <c r="AH113" i="2"/>
  <c r="AI113" i="2" s="1"/>
  <c r="AE74" i="2"/>
  <c r="AF74" i="2" s="1"/>
  <c r="AK74" i="2"/>
  <c r="AL74" i="2" s="1"/>
  <c r="AH74" i="2"/>
  <c r="AI74" i="2" s="1"/>
  <c r="AE64" i="2"/>
  <c r="AF64" i="2" s="1"/>
  <c r="AK64" i="2"/>
  <c r="AL64" i="2" s="1"/>
  <c r="AH64" i="2"/>
  <c r="AI64" i="2" s="1"/>
  <c r="AK276" i="2"/>
  <c r="AL276" i="2" s="1"/>
  <c r="AK272" i="2"/>
  <c r="AL272" i="2" s="1"/>
  <c r="AK268" i="2"/>
  <c r="AL268" i="2" s="1"/>
  <c r="AK264" i="2"/>
  <c r="AL264" i="2" s="1"/>
  <c r="AK260" i="2"/>
  <c r="AL260" i="2" s="1"/>
  <c r="AK256" i="2"/>
  <c r="AL256" i="2" s="1"/>
  <c r="AK252" i="2"/>
  <c r="AL252" i="2" s="1"/>
  <c r="AK248" i="2"/>
  <c r="AL248" i="2" s="1"/>
  <c r="AK244" i="2"/>
  <c r="AL244" i="2" s="1"/>
  <c r="AK240" i="2"/>
  <c r="AL240" i="2" s="1"/>
  <c r="AK236" i="2"/>
  <c r="AL236" i="2" s="1"/>
  <c r="AK232" i="2"/>
  <c r="AL232" i="2" s="1"/>
  <c r="AE228" i="2"/>
  <c r="AF228" i="2" s="1"/>
  <c r="AK228" i="2"/>
  <c r="AL228" i="2" s="1"/>
  <c r="AE227" i="2"/>
  <c r="AF227" i="2" s="1"/>
  <c r="AK227" i="2"/>
  <c r="AL227" i="2" s="1"/>
  <c r="AH225" i="2"/>
  <c r="AI225" i="2" s="1"/>
  <c r="AE220" i="2"/>
  <c r="AF220" i="2" s="1"/>
  <c r="AK220" i="2"/>
  <c r="AL220" i="2" s="1"/>
  <c r="AE219" i="2"/>
  <c r="AF219" i="2" s="1"/>
  <c r="AK219" i="2"/>
  <c r="AL219" i="2" s="1"/>
  <c r="AH217" i="2"/>
  <c r="AI217" i="2" s="1"/>
  <c r="AE212" i="2"/>
  <c r="AF212" i="2" s="1"/>
  <c r="AK212" i="2"/>
  <c r="AL212" i="2" s="1"/>
  <c r="AE211" i="2"/>
  <c r="AF211" i="2" s="1"/>
  <c r="AK211" i="2"/>
  <c r="AL211" i="2" s="1"/>
  <c r="AH209" i="2"/>
  <c r="AI209" i="2" s="1"/>
  <c r="AE204" i="2"/>
  <c r="AF204" i="2" s="1"/>
  <c r="AK204" i="2"/>
  <c r="AL204" i="2" s="1"/>
  <c r="AE203" i="2"/>
  <c r="AF203" i="2" s="1"/>
  <c r="AK203" i="2"/>
  <c r="AL203" i="2" s="1"/>
  <c r="AH201" i="2"/>
  <c r="AI201" i="2" s="1"/>
  <c r="AE196" i="2"/>
  <c r="AF196" i="2" s="1"/>
  <c r="AK196" i="2"/>
  <c r="AL196" i="2" s="1"/>
  <c r="AE195" i="2"/>
  <c r="AF195" i="2" s="1"/>
  <c r="AK195" i="2"/>
  <c r="AL195" i="2" s="1"/>
  <c r="AH193" i="2"/>
  <c r="AI193" i="2" s="1"/>
  <c r="AE188" i="2"/>
  <c r="AF188" i="2" s="1"/>
  <c r="AK188" i="2"/>
  <c r="AL188" i="2" s="1"/>
  <c r="AE187" i="2"/>
  <c r="AF187" i="2" s="1"/>
  <c r="AK187" i="2"/>
  <c r="AL187" i="2" s="1"/>
  <c r="AH185" i="2"/>
  <c r="AI185" i="2" s="1"/>
  <c r="AE180" i="2"/>
  <c r="AF180" i="2" s="1"/>
  <c r="AK180" i="2"/>
  <c r="AL180" i="2" s="1"/>
  <c r="AE179" i="2"/>
  <c r="AF179" i="2" s="1"/>
  <c r="AK179" i="2"/>
  <c r="AL179" i="2" s="1"/>
  <c r="AH177" i="2"/>
  <c r="AI177" i="2" s="1"/>
  <c r="AE172" i="2"/>
  <c r="AF172" i="2" s="1"/>
  <c r="AK172" i="2"/>
  <c r="AL172" i="2" s="1"/>
  <c r="AE171" i="2"/>
  <c r="AF171" i="2" s="1"/>
  <c r="AK171" i="2"/>
  <c r="AL171" i="2" s="1"/>
  <c r="AE165" i="2"/>
  <c r="AF165" i="2" s="1"/>
  <c r="AE163" i="2"/>
  <c r="AF163" i="2" s="1"/>
  <c r="AH157" i="2"/>
  <c r="AI157" i="2" s="1"/>
  <c r="AH156" i="2"/>
  <c r="AI156" i="2" s="1"/>
  <c r="AH151" i="2"/>
  <c r="AI151" i="2" s="1"/>
  <c r="AE150" i="2"/>
  <c r="AF150" i="2" s="1"/>
  <c r="AK150" i="2"/>
  <c r="AL150" i="2" s="1"/>
  <c r="AH150" i="2"/>
  <c r="AI150" i="2" s="1"/>
  <c r="AE145" i="2"/>
  <c r="AF145" i="2" s="1"/>
  <c r="AH140" i="2"/>
  <c r="AI140" i="2" s="1"/>
  <c r="AE139" i="2"/>
  <c r="AF139" i="2" s="1"/>
  <c r="AH137" i="2"/>
  <c r="AI137" i="2" s="1"/>
  <c r="AE129" i="2"/>
  <c r="AF129" i="2" s="1"/>
  <c r="AE116" i="2"/>
  <c r="AF116" i="2" s="1"/>
  <c r="AK116" i="2"/>
  <c r="AL116" i="2" s="1"/>
  <c r="AH116" i="2"/>
  <c r="AI116" i="2" s="1"/>
  <c r="AE112" i="2"/>
  <c r="AF112" i="2" s="1"/>
  <c r="AK112" i="2"/>
  <c r="AL112" i="2" s="1"/>
  <c r="AH112" i="2"/>
  <c r="AI112" i="2" s="1"/>
  <c r="AE109" i="2"/>
  <c r="AF109" i="2" s="1"/>
  <c r="AK109" i="2"/>
  <c r="AL109" i="2" s="1"/>
  <c r="AH109" i="2"/>
  <c r="AI109" i="2" s="1"/>
  <c r="AE75" i="2"/>
  <c r="AF75" i="2" s="1"/>
  <c r="AK75" i="2"/>
  <c r="AL75" i="2" s="1"/>
  <c r="AH229" i="2"/>
  <c r="AI229" i="2" s="1"/>
  <c r="AE224" i="2"/>
  <c r="AF224" i="2" s="1"/>
  <c r="AK224" i="2"/>
  <c r="AL224" i="2" s="1"/>
  <c r="AE223" i="2"/>
  <c r="AF223" i="2" s="1"/>
  <c r="AK223" i="2"/>
  <c r="AL223" i="2" s="1"/>
  <c r="AH221" i="2"/>
  <c r="AI221" i="2" s="1"/>
  <c r="AE216" i="2"/>
  <c r="AF216" i="2" s="1"/>
  <c r="AK216" i="2"/>
  <c r="AL216" i="2" s="1"/>
  <c r="AE215" i="2"/>
  <c r="AF215" i="2" s="1"/>
  <c r="AK215" i="2"/>
  <c r="AL215" i="2" s="1"/>
  <c r="AH213" i="2"/>
  <c r="AI213" i="2" s="1"/>
  <c r="AE208" i="2"/>
  <c r="AF208" i="2" s="1"/>
  <c r="AK208" i="2"/>
  <c r="AL208" i="2" s="1"/>
  <c r="AE207" i="2"/>
  <c r="AF207" i="2" s="1"/>
  <c r="AK207" i="2"/>
  <c r="AL207" i="2" s="1"/>
  <c r="AH205" i="2"/>
  <c r="AI205" i="2" s="1"/>
  <c r="AE200" i="2"/>
  <c r="AF200" i="2" s="1"/>
  <c r="AK200" i="2"/>
  <c r="AL200" i="2" s="1"/>
  <c r="AE199" i="2"/>
  <c r="AF199" i="2" s="1"/>
  <c r="AK199" i="2"/>
  <c r="AL199" i="2" s="1"/>
  <c r="AH197" i="2"/>
  <c r="AI197" i="2" s="1"/>
  <c r="AE192" i="2"/>
  <c r="AF192" i="2" s="1"/>
  <c r="AK192" i="2"/>
  <c r="AL192" i="2" s="1"/>
  <c r="AE191" i="2"/>
  <c r="AF191" i="2" s="1"/>
  <c r="AK191" i="2"/>
  <c r="AL191" i="2" s="1"/>
  <c r="AH189" i="2"/>
  <c r="AI189" i="2" s="1"/>
  <c r="AE184" i="2"/>
  <c r="AF184" i="2" s="1"/>
  <c r="AK184" i="2"/>
  <c r="AL184" i="2" s="1"/>
  <c r="AE183" i="2"/>
  <c r="AF183" i="2" s="1"/>
  <c r="AK183" i="2"/>
  <c r="AL183" i="2" s="1"/>
  <c r="AH181" i="2"/>
  <c r="AI181" i="2" s="1"/>
  <c r="AE176" i="2"/>
  <c r="AF176" i="2" s="1"/>
  <c r="AK176" i="2"/>
  <c r="AL176" i="2" s="1"/>
  <c r="AE175" i="2"/>
  <c r="AF175" i="2" s="1"/>
  <c r="AK175" i="2"/>
  <c r="AL175" i="2" s="1"/>
  <c r="AH173" i="2"/>
  <c r="AI173" i="2" s="1"/>
  <c r="AH167" i="2"/>
  <c r="AI167" i="2" s="1"/>
  <c r="AE166" i="2"/>
  <c r="AF166" i="2" s="1"/>
  <c r="AK166" i="2"/>
  <c r="AL166" i="2" s="1"/>
  <c r="AH166" i="2"/>
  <c r="AI166" i="2" s="1"/>
  <c r="AH163" i="2"/>
  <c r="AI163" i="2" s="1"/>
  <c r="AE162" i="2"/>
  <c r="AF162" i="2" s="1"/>
  <c r="AK162" i="2"/>
  <c r="AL162" i="2" s="1"/>
  <c r="AK157" i="2"/>
  <c r="AL157" i="2" s="1"/>
  <c r="AH148" i="2"/>
  <c r="AI148" i="2" s="1"/>
  <c r="AE147" i="2"/>
  <c r="AF147" i="2" s="1"/>
  <c r="AE137" i="2"/>
  <c r="AF137" i="2" s="1"/>
  <c r="AH132" i="2"/>
  <c r="AI132" i="2" s="1"/>
  <c r="AE131" i="2"/>
  <c r="AF131" i="2" s="1"/>
  <c r="AE40" i="2"/>
  <c r="AF40" i="2" s="1"/>
  <c r="AH40" i="2"/>
  <c r="AI40" i="2" s="1"/>
  <c r="AK40" i="2"/>
  <c r="AL40" i="2" s="1"/>
  <c r="AH160" i="2"/>
  <c r="AI160" i="2" s="1"/>
  <c r="AE154" i="2"/>
  <c r="AF154" i="2" s="1"/>
  <c r="AK154" i="2"/>
  <c r="AL154" i="2" s="1"/>
  <c r="AE148" i="2"/>
  <c r="AF148" i="2" s="1"/>
  <c r="AK144" i="2"/>
  <c r="AL144" i="2" s="1"/>
  <c r="AE142" i="2"/>
  <c r="AF142" i="2" s="1"/>
  <c r="AE140" i="2"/>
  <c r="AF140" i="2" s="1"/>
  <c r="AK136" i="2"/>
  <c r="AL136" i="2" s="1"/>
  <c r="AE134" i="2"/>
  <c r="AF134" i="2" s="1"/>
  <c r="AE132" i="2"/>
  <c r="AF132" i="2" s="1"/>
  <c r="AK128" i="2"/>
  <c r="AL128" i="2" s="1"/>
  <c r="AE126" i="2"/>
  <c r="AF126" i="2" s="1"/>
  <c r="AH124" i="2"/>
  <c r="AI124" i="2" s="1"/>
  <c r="AE124" i="2"/>
  <c r="AF124" i="2" s="1"/>
  <c r="AE121" i="2"/>
  <c r="AF121" i="2" s="1"/>
  <c r="AK121" i="2"/>
  <c r="AL121" i="2" s="1"/>
  <c r="AE108" i="2"/>
  <c r="AF108" i="2" s="1"/>
  <c r="AK108" i="2"/>
  <c r="AL108" i="2" s="1"/>
  <c r="AH108" i="2"/>
  <c r="AI108" i="2" s="1"/>
  <c r="AE105" i="2"/>
  <c r="AF105" i="2" s="1"/>
  <c r="AK105" i="2"/>
  <c r="AL105" i="2" s="1"/>
  <c r="AK101" i="2"/>
  <c r="AL101" i="2" s="1"/>
  <c r="AE94" i="2"/>
  <c r="AF94" i="2" s="1"/>
  <c r="AK94" i="2"/>
  <c r="AL94" i="2" s="1"/>
  <c r="AH94" i="2"/>
  <c r="AI94" i="2" s="1"/>
  <c r="AE93" i="2"/>
  <c r="AF93" i="2" s="1"/>
  <c r="AK93" i="2"/>
  <c r="AL93" i="2" s="1"/>
  <c r="AE91" i="2"/>
  <c r="AF91" i="2" s="1"/>
  <c r="AK91" i="2"/>
  <c r="AL91" i="2" s="1"/>
  <c r="AE90" i="2"/>
  <c r="AF90" i="2" s="1"/>
  <c r="AK90" i="2"/>
  <c r="AL90" i="2" s="1"/>
  <c r="AH75" i="2"/>
  <c r="AI75" i="2" s="1"/>
  <c r="AE51" i="2"/>
  <c r="AF51" i="2" s="1"/>
  <c r="AK51" i="2"/>
  <c r="AL51" i="2" s="1"/>
  <c r="AH51" i="2"/>
  <c r="AI51" i="2" s="1"/>
  <c r="AE35" i="2"/>
  <c r="AF35" i="2" s="1"/>
  <c r="AK35" i="2"/>
  <c r="AL35" i="2" s="1"/>
  <c r="AH35" i="2"/>
  <c r="AI35" i="2" s="1"/>
  <c r="AH164" i="2"/>
  <c r="AI164" i="2" s="1"/>
  <c r="AE158" i="2"/>
  <c r="AF158" i="2" s="1"/>
  <c r="AK158" i="2"/>
  <c r="AL158" i="2" s="1"/>
  <c r="AH146" i="2"/>
  <c r="AI146" i="2" s="1"/>
  <c r="AH144" i="2"/>
  <c r="AI144" i="2" s="1"/>
  <c r="AH138" i="2"/>
  <c r="AI138" i="2" s="1"/>
  <c r="AH136" i="2"/>
  <c r="AI136" i="2" s="1"/>
  <c r="AH130" i="2"/>
  <c r="AI130" i="2" s="1"/>
  <c r="AH128" i="2"/>
  <c r="AI128" i="2" s="1"/>
  <c r="AE120" i="2"/>
  <c r="AF120" i="2" s="1"/>
  <c r="AK120" i="2"/>
  <c r="AL120" i="2" s="1"/>
  <c r="AH120" i="2"/>
  <c r="AI120" i="2" s="1"/>
  <c r="AE117" i="2"/>
  <c r="AF117" i="2" s="1"/>
  <c r="AK117" i="2"/>
  <c r="AL117" i="2" s="1"/>
  <c r="AH104" i="2"/>
  <c r="AI104" i="2" s="1"/>
  <c r="AK85" i="2"/>
  <c r="AL85" i="2" s="1"/>
  <c r="AE78" i="2"/>
  <c r="AF78" i="2" s="1"/>
  <c r="AK78" i="2"/>
  <c r="AL78" i="2" s="1"/>
  <c r="AH78" i="2"/>
  <c r="AI78" i="2" s="1"/>
  <c r="AE77" i="2"/>
  <c r="AF77" i="2" s="1"/>
  <c r="AK77" i="2"/>
  <c r="AL77" i="2" s="1"/>
  <c r="AK146" i="2"/>
  <c r="AL146" i="2" s="1"/>
  <c r="AK142" i="2"/>
  <c r="AL142" i="2" s="1"/>
  <c r="AK138" i="2"/>
  <c r="AL138" i="2" s="1"/>
  <c r="AK134" i="2"/>
  <c r="AL134" i="2" s="1"/>
  <c r="AK130" i="2"/>
  <c r="AL130" i="2" s="1"/>
  <c r="AK126" i="2"/>
  <c r="AL126" i="2" s="1"/>
  <c r="AH115" i="2"/>
  <c r="AI115" i="2" s="1"/>
  <c r="AH107" i="2"/>
  <c r="AI107" i="2" s="1"/>
  <c r="AH96" i="2"/>
  <c r="AI96" i="2" s="1"/>
  <c r="AE88" i="2"/>
  <c r="AF88" i="2" s="1"/>
  <c r="AK87" i="2"/>
  <c r="AL87" i="2" s="1"/>
  <c r="AE87" i="2"/>
  <c r="AF87" i="2" s="1"/>
  <c r="AK84" i="2"/>
  <c r="AL84" i="2" s="1"/>
  <c r="AK73" i="2"/>
  <c r="AL73" i="2" s="1"/>
  <c r="AE73" i="2"/>
  <c r="AF73" i="2" s="1"/>
  <c r="AE71" i="2"/>
  <c r="AF71" i="2" s="1"/>
  <c r="AK71" i="2"/>
  <c r="AL71" i="2" s="1"/>
  <c r="AK69" i="2"/>
  <c r="AL69" i="2" s="1"/>
  <c r="AH69" i="2"/>
  <c r="AI69" i="2" s="1"/>
  <c r="AH119" i="2"/>
  <c r="AI119" i="2" s="1"/>
  <c r="AH111" i="2"/>
  <c r="AI111" i="2" s="1"/>
  <c r="AE104" i="2"/>
  <c r="AF104" i="2" s="1"/>
  <c r="AK103" i="2"/>
  <c r="AL103" i="2" s="1"/>
  <c r="AE103" i="2"/>
  <c r="AF103" i="2" s="1"/>
  <c r="AK100" i="2"/>
  <c r="AL100" i="2" s="1"/>
  <c r="AK89" i="2"/>
  <c r="AL89" i="2" s="1"/>
  <c r="AE89" i="2"/>
  <c r="AF89" i="2" s="1"/>
  <c r="AH80" i="2"/>
  <c r="AI80" i="2" s="1"/>
  <c r="AE68" i="2"/>
  <c r="AF68" i="2" s="1"/>
  <c r="AK68" i="2"/>
  <c r="AL68" i="2" s="1"/>
  <c r="AH68" i="2"/>
  <c r="AI68" i="2" s="1"/>
  <c r="AE63" i="2"/>
  <c r="AF63" i="2" s="1"/>
  <c r="AK63" i="2"/>
  <c r="AL63" i="2" s="1"/>
  <c r="AH63" i="2"/>
  <c r="AI63" i="2" s="1"/>
  <c r="AE60" i="2"/>
  <c r="AF60" i="2" s="1"/>
  <c r="AK60" i="2"/>
  <c r="AL60" i="2" s="1"/>
  <c r="AH60" i="2"/>
  <c r="AI60" i="2" s="1"/>
  <c r="AE48" i="2"/>
  <c r="AF48" i="2" s="1"/>
  <c r="AK48" i="2"/>
  <c r="AL48" i="2" s="1"/>
  <c r="AH48" i="2"/>
  <c r="AI48" i="2" s="1"/>
  <c r="AE36" i="2"/>
  <c r="AF36" i="2" s="1"/>
  <c r="AH36" i="2"/>
  <c r="AI36" i="2" s="1"/>
  <c r="AE98" i="2"/>
  <c r="AF98" i="2" s="1"/>
  <c r="AK98" i="2"/>
  <c r="AL98" i="2" s="1"/>
  <c r="AH88" i="2"/>
  <c r="AI88" i="2" s="1"/>
  <c r="AE82" i="2"/>
  <c r="AF82" i="2" s="1"/>
  <c r="AK82" i="2"/>
  <c r="AL82" i="2" s="1"/>
  <c r="AE67" i="2"/>
  <c r="AF67" i="2" s="1"/>
  <c r="AK67" i="2"/>
  <c r="AL67" i="2" s="1"/>
  <c r="AH67" i="2"/>
  <c r="AI67" i="2" s="1"/>
  <c r="AK66" i="2"/>
  <c r="AL66" i="2" s="1"/>
  <c r="AE59" i="2"/>
  <c r="AF59" i="2" s="1"/>
  <c r="AK59" i="2"/>
  <c r="AL59" i="2" s="1"/>
  <c r="AH59" i="2"/>
  <c r="AI59" i="2" s="1"/>
  <c r="AE56" i="2"/>
  <c r="AF56" i="2" s="1"/>
  <c r="AK56" i="2"/>
  <c r="AL56" i="2" s="1"/>
  <c r="AE44" i="2"/>
  <c r="AF44" i="2" s="1"/>
  <c r="AH44" i="2"/>
  <c r="AI44" i="2" s="1"/>
  <c r="AK39" i="2"/>
  <c r="AL39" i="2" s="1"/>
  <c r="AE102" i="2"/>
  <c r="AF102" i="2" s="1"/>
  <c r="AK102" i="2"/>
  <c r="AL102" i="2" s="1"/>
  <c r="AH92" i="2"/>
  <c r="AI92" i="2" s="1"/>
  <c r="AE86" i="2"/>
  <c r="AF86" i="2" s="1"/>
  <c r="AK86" i="2"/>
  <c r="AL86" i="2" s="1"/>
  <c r="AH76" i="2"/>
  <c r="AI76" i="2" s="1"/>
  <c r="AH72" i="2"/>
  <c r="AI72" i="2" s="1"/>
  <c r="AE55" i="2"/>
  <c r="AF55" i="2" s="1"/>
  <c r="AK55" i="2"/>
  <c r="AL55" i="2" s="1"/>
  <c r="AH55" i="2"/>
  <c r="AI55" i="2" s="1"/>
  <c r="AE52" i="2"/>
  <c r="AF52" i="2" s="1"/>
  <c r="AK52" i="2"/>
  <c r="AL52" i="2" s="1"/>
  <c r="AK43" i="2"/>
  <c r="AL43" i="2" s="1"/>
  <c r="I30" i="1"/>
  <c r="O30" i="1"/>
  <c r="W30" i="1"/>
  <c r="M30" i="1"/>
  <c r="S30" i="1"/>
  <c r="Y30" i="1"/>
  <c r="T30" i="1"/>
  <c r="J30" i="1"/>
  <c r="X30" i="1"/>
  <c r="R30" i="1"/>
  <c r="N30" i="1"/>
  <c r="AH70" i="2"/>
  <c r="AI70" i="2" s="1"/>
  <c r="AH62" i="2"/>
  <c r="AI62" i="2" s="1"/>
  <c r="AH54" i="2"/>
  <c r="AI54" i="2" s="1"/>
  <c r="AH46" i="2"/>
  <c r="AI46" i="2" s="1"/>
  <c r="AH41" i="2"/>
  <c r="AI41" i="2" s="1"/>
  <c r="AE41" i="2"/>
  <c r="AF41" i="2" s="1"/>
  <c r="AH38" i="2"/>
  <c r="AI38" i="2" s="1"/>
  <c r="AH32" i="2"/>
  <c r="AI32" i="2" s="1"/>
  <c r="AE31" i="2"/>
  <c r="AF31" i="2" s="1"/>
  <c r="AK31" i="2"/>
  <c r="AL31" i="2" s="1"/>
  <c r="AH20" i="2"/>
  <c r="AI20" i="2" s="1"/>
  <c r="AE16" i="2"/>
  <c r="AF16" i="2" s="1"/>
  <c r="AE15" i="2"/>
  <c r="AF15" i="2" s="1"/>
  <c r="AH66" i="2"/>
  <c r="AI66" i="2" s="1"/>
  <c r="AH58" i="2"/>
  <c r="AI58" i="2" s="1"/>
  <c r="AH50" i="2"/>
  <c r="AI50" i="2" s="1"/>
  <c r="AH42" i="2"/>
  <c r="AI42" i="2" s="1"/>
  <c r="AH37" i="2"/>
  <c r="AI37" i="2" s="1"/>
  <c r="AE37" i="2"/>
  <c r="AF37" i="2" s="1"/>
  <c r="AE28" i="2"/>
  <c r="AF28" i="2" s="1"/>
  <c r="AE26" i="2"/>
  <c r="AF26" i="2" s="1"/>
  <c r="AK26" i="2"/>
  <c r="AL26" i="2" s="1"/>
  <c r="AH25" i="2"/>
  <c r="AI25" i="2" s="1"/>
  <c r="AE24" i="2"/>
  <c r="AF24" i="2" s="1"/>
  <c r="AK24" i="2"/>
  <c r="AL24" i="2" s="1"/>
  <c r="AE22" i="2"/>
  <c r="AF22" i="2" s="1"/>
  <c r="AK22" i="2"/>
  <c r="AL22" i="2" s="1"/>
  <c r="AH21" i="2"/>
  <c r="AI21" i="2" s="1"/>
  <c r="AK20" i="2"/>
  <c r="AL20" i="2" s="1"/>
  <c r="M24" i="1"/>
  <c r="S24" i="1"/>
  <c r="Y24" i="1"/>
  <c r="I24" i="1"/>
  <c r="O24" i="1"/>
  <c r="W24" i="1"/>
  <c r="T24" i="1"/>
  <c r="J24" i="1"/>
  <c r="X24" i="1"/>
  <c r="N24" i="1"/>
  <c r="R24" i="1"/>
  <c r="J32" i="1"/>
  <c r="AK29" i="2"/>
  <c r="AL29" i="2" s="1"/>
  <c r="AH28" i="2"/>
  <c r="AI28" i="2" s="1"/>
  <c r="AE27" i="2"/>
  <c r="AF27" i="2" s="1"/>
  <c r="AE19" i="2"/>
  <c r="AF19" i="2" s="1"/>
  <c r="AK17" i="2"/>
  <c r="AL17" i="2" s="1"/>
  <c r="AK12" i="2"/>
  <c r="AL12" i="2" s="1"/>
  <c r="AE12" i="2"/>
  <c r="AF12" i="2" s="1"/>
  <c r="AK25" i="2"/>
  <c r="AL25" i="2" s="1"/>
  <c r="AH24" i="2"/>
  <c r="AI24" i="2" s="1"/>
  <c r="AE23" i="2"/>
  <c r="AF23" i="2" s="1"/>
  <c r="AE20" i="2"/>
  <c r="AF20" i="2" s="1"/>
  <c r="AK18" i="2"/>
  <c r="AL18" i="2" s="1"/>
  <c r="AH16" i="2"/>
  <c r="AI16" i="2" s="1"/>
  <c r="AH12" i="2"/>
  <c r="AI12" i="2" s="1"/>
  <c r="AE11" i="2"/>
  <c r="AF11" i="2" s="1"/>
  <c r="AK7" i="2"/>
  <c r="AL7" i="2" s="1"/>
  <c r="M7" i="2"/>
  <c r="I7" i="2"/>
  <c r="C8" i="2"/>
  <c r="AE5" i="2"/>
  <c r="AF5" i="2" s="1"/>
  <c r="M28" i="1"/>
  <c r="S28" i="1"/>
  <c r="Y28" i="1"/>
  <c r="I28" i="1"/>
  <c r="O28" i="1"/>
  <c r="W28" i="1"/>
  <c r="I26" i="1"/>
  <c r="O26" i="1"/>
  <c r="W26" i="1"/>
  <c r="M26" i="1"/>
  <c r="S26" i="1"/>
  <c r="Y26" i="1"/>
  <c r="I12" i="1"/>
  <c r="T12" i="1"/>
  <c r="R12" i="1"/>
  <c r="AD12" i="1" s="1"/>
  <c r="AG12" i="1" s="1"/>
  <c r="X12" i="1"/>
  <c r="AE13" i="2"/>
  <c r="AF13" i="2" s="1"/>
  <c r="AK9" i="2"/>
  <c r="AL9" i="2" s="1"/>
  <c r="N7" i="2"/>
  <c r="R14" i="1"/>
  <c r="AD14" i="1" s="1"/>
  <c r="AG14" i="1" s="1"/>
  <c r="X14" i="1"/>
  <c r="I14" i="1"/>
  <c r="T14" i="1"/>
  <c r="B11" i="1"/>
  <c r="C12" i="1"/>
  <c r="T27" i="1"/>
  <c r="T23" i="1"/>
  <c r="T22" i="1"/>
  <c r="T21" i="1"/>
  <c r="T20" i="1"/>
  <c r="T19" i="1"/>
  <c r="T18" i="1"/>
  <c r="T17" i="1"/>
  <c r="T16" i="1"/>
  <c r="T15" i="1"/>
  <c r="Y11" i="1"/>
  <c r="K8" i="2" l="1"/>
  <c r="I8" i="2"/>
  <c r="C9" i="2"/>
  <c r="M8" i="2"/>
  <c r="N8" i="2" s="1"/>
  <c r="E8" i="2"/>
  <c r="D8" i="2"/>
  <c r="B8" i="2"/>
  <c r="C13" i="1"/>
  <c r="B12" i="1"/>
  <c r="I32" i="1"/>
  <c r="Y32" i="1" l="1"/>
  <c r="T32" i="1"/>
  <c r="O32" i="1"/>
  <c r="I9" i="2"/>
  <c r="C10" i="2"/>
  <c r="M9" i="2"/>
  <c r="K9" i="2"/>
  <c r="N9" i="2"/>
  <c r="B9" i="2"/>
  <c r="D9" i="2"/>
  <c r="E9" i="2"/>
  <c r="B13" i="1"/>
  <c r="C14" i="1"/>
  <c r="K10" i="2" l="1"/>
  <c r="N10" i="2"/>
  <c r="I10" i="2"/>
  <c r="C11" i="2"/>
  <c r="M10" i="2"/>
  <c r="D10" i="2"/>
  <c r="E10" i="2"/>
  <c r="C15" i="1"/>
  <c r="B14" i="1"/>
  <c r="M11" i="2" l="1"/>
  <c r="I11" i="2"/>
  <c r="C12" i="2"/>
  <c r="K11" i="2"/>
  <c r="D11" i="2"/>
  <c r="E11" i="2"/>
  <c r="B10" i="2"/>
  <c r="B15" i="1"/>
  <c r="C16" i="1"/>
  <c r="B16" i="1" l="1"/>
  <c r="C17" i="1"/>
  <c r="K12" i="2"/>
  <c r="N12" i="2"/>
  <c r="M12" i="2"/>
  <c r="C13" i="2"/>
  <c r="I12" i="2"/>
  <c r="E12" i="2"/>
  <c r="D12" i="2"/>
  <c r="B12" i="2"/>
  <c r="B11" i="2"/>
  <c r="N11" i="2"/>
  <c r="I13" i="2" l="1"/>
  <c r="C14" i="2"/>
  <c r="K13" i="2"/>
  <c r="M13" i="2"/>
  <c r="N13" i="2" s="1"/>
  <c r="D13" i="2"/>
  <c r="E13" i="2"/>
  <c r="B17" i="1"/>
  <c r="C18" i="1"/>
  <c r="B18" i="1" l="1"/>
  <c r="C19" i="1"/>
  <c r="B13" i="2"/>
  <c r="K14" i="2"/>
  <c r="N14" i="2"/>
  <c r="I14" i="2"/>
  <c r="C15" i="2"/>
  <c r="M14" i="2"/>
  <c r="D14" i="2"/>
  <c r="E14" i="2"/>
  <c r="B14" i="2"/>
  <c r="M15" i="2" l="1"/>
  <c r="N15" i="2" s="1"/>
  <c r="K15" i="2"/>
  <c r="I15" i="2"/>
  <c r="C16" i="2"/>
  <c r="B15" i="2"/>
  <c r="E15" i="2"/>
  <c r="D15" i="2"/>
  <c r="B19" i="1"/>
  <c r="C20" i="1"/>
  <c r="B20" i="1" l="1"/>
  <c r="C21" i="1"/>
  <c r="M16" i="2"/>
  <c r="N16" i="2" s="1"/>
  <c r="I16" i="2"/>
  <c r="C17" i="2"/>
  <c r="K16" i="2"/>
  <c r="E16" i="2"/>
  <c r="D16" i="2"/>
  <c r="B16" i="2" l="1"/>
  <c r="I17" i="2"/>
  <c r="C18" i="2"/>
  <c r="M17" i="2"/>
  <c r="N17" i="2" s="1"/>
  <c r="K17" i="2"/>
  <c r="B17" i="2"/>
  <c r="D17" i="2"/>
  <c r="E17" i="2"/>
  <c r="B21" i="1"/>
  <c r="C22" i="1"/>
  <c r="K18" i="2" l="1"/>
  <c r="I18" i="2"/>
  <c r="C19" i="2"/>
  <c r="M18" i="2"/>
  <c r="N18" i="2" s="1"/>
  <c r="D18" i="2"/>
  <c r="B18" i="2"/>
  <c r="E18" i="2"/>
  <c r="B22" i="1"/>
  <c r="C23" i="1"/>
  <c r="C24" i="1" l="1"/>
  <c r="B23" i="1"/>
  <c r="M19" i="2"/>
  <c r="K19" i="2"/>
  <c r="N19" i="2"/>
  <c r="I19" i="2"/>
  <c r="C20" i="2"/>
  <c r="D19" i="2"/>
  <c r="E19" i="2"/>
  <c r="B24" i="1" l="1"/>
  <c r="C25" i="1"/>
  <c r="M20" i="2"/>
  <c r="N20" i="2" s="1"/>
  <c r="K20" i="2"/>
  <c r="I20" i="2"/>
  <c r="C21" i="2"/>
  <c r="E20" i="2"/>
  <c r="D20" i="2"/>
  <c r="B20" i="2"/>
  <c r="B19" i="2"/>
  <c r="B25" i="1" l="1"/>
  <c r="C26" i="1"/>
  <c r="I21" i="2"/>
  <c r="C22" i="2"/>
  <c r="M21" i="2"/>
  <c r="N21" i="2"/>
  <c r="K21" i="2"/>
  <c r="D21" i="2"/>
  <c r="E21" i="2"/>
  <c r="K22" i="2" l="1"/>
  <c r="N22" i="2"/>
  <c r="I22" i="2"/>
  <c r="M22" i="2"/>
  <c r="C23" i="2"/>
  <c r="D22" i="2"/>
  <c r="E22" i="2"/>
  <c r="B21" i="2"/>
  <c r="B26" i="1"/>
  <c r="C27" i="1"/>
  <c r="C28" i="1" l="1"/>
  <c r="B27" i="1"/>
  <c r="B22" i="2"/>
  <c r="M23" i="2"/>
  <c r="N23" i="2" s="1"/>
  <c r="K23" i="2"/>
  <c r="C24" i="2"/>
  <c r="I23" i="2"/>
  <c r="E23" i="2"/>
  <c r="D23" i="2"/>
  <c r="B23" i="2"/>
  <c r="B28" i="1" l="1"/>
  <c r="C29" i="1"/>
  <c r="K24" i="2"/>
  <c r="C25" i="2"/>
  <c r="M24" i="2"/>
  <c r="I24" i="2"/>
  <c r="E24" i="2"/>
  <c r="N24" i="2"/>
  <c r="D24" i="2"/>
  <c r="B24" i="2"/>
  <c r="B29" i="1" l="1"/>
  <c r="C30" i="1"/>
  <c r="B30" i="1" s="1"/>
  <c r="I25" i="2"/>
  <c r="C26" i="2"/>
  <c r="M25" i="2"/>
  <c r="K25" i="2"/>
  <c r="N25" i="2"/>
  <c r="E25" i="2"/>
  <c r="D25" i="2"/>
  <c r="B25" i="2" l="1"/>
  <c r="K26" i="2"/>
  <c r="C27" i="2"/>
  <c r="I26" i="2"/>
  <c r="M26" i="2"/>
  <c r="N26" i="2" s="1"/>
  <c r="B26" i="2"/>
  <c r="E26" i="2"/>
  <c r="D26" i="2"/>
  <c r="M27" i="2" l="1"/>
  <c r="N27" i="2" s="1"/>
  <c r="I27" i="2"/>
  <c r="K27" i="2"/>
  <c r="C28" i="2"/>
  <c r="E27" i="2"/>
  <c r="D27" i="2"/>
  <c r="B27" i="2"/>
  <c r="K28" i="2" l="1"/>
  <c r="C29" i="2"/>
  <c r="I28" i="2"/>
  <c r="M28" i="2"/>
  <c r="N28" i="2" s="1"/>
  <c r="E28" i="2"/>
  <c r="D28" i="2"/>
  <c r="I29" i="2" l="1"/>
  <c r="C30" i="2"/>
  <c r="K29" i="2"/>
  <c r="M29" i="2"/>
  <c r="N29" i="2"/>
  <c r="D29" i="2"/>
  <c r="E29" i="2"/>
  <c r="B28" i="2"/>
  <c r="B29" i="2" l="1"/>
  <c r="K30" i="2"/>
  <c r="N30" i="2"/>
  <c r="M30" i="2"/>
  <c r="C31" i="2"/>
  <c r="I30" i="2"/>
  <c r="D30" i="2"/>
  <c r="E30" i="2"/>
  <c r="M31" i="2" l="1"/>
  <c r="N31" i="2" s="1"/>
  <c r="I31" i="2"/>
  <c r="K31" i="2"/>
  <c r="C32" i="2"/>
  <c r="E31" i="2"/>
  <c r="D31" i="2"/>
  <c r="B31" i="2"/>
  <c r="B30" i="2"/>
  <c r="I32" i="2" l="1"/>
  <c r="M32" i="2"/>
  <c r="N32" i="2" s="1"/>
  <c r="K32" i="2"/>
  <c r="C33" i="2"/>
  <c r="E32" i="2"/>
  <c r="D32" i="2"/>
  <c r="B32" i="2"/>
  <c r="I33" i="2" l="1"/>
  <c r="C34" i="2"/>
  <c r="K33" i="2"/>
  <c r="M33" i="2"/>
  <c r="N33" i="2" s="1"/>
  <c r="B33" i="2"/>
  <c r="D33" i="2"/>
  <c r="E33" i="2"/>
  <c r="K34" i="2" l="1"/>
  <c r="I34" i="2"/>
  <c r="M34" i="2"/>
  <c r="N34" i="2" s="1"/>
  <c r="C35" i="2"/>
  <c r="D34" i="2"/>
  <c r="E34" i="2"/>
  <c r="B34" i="2"/>
  <c r="K35" i="2" l="1"/>
  <c r="C36" i="2"/>
  <c r="M35" i="2"/>
  <c r="N35" i="2" s="1"/>
  <c r="I35" i="2"/>
  <c r="E35" i="2"/>
  <c r="D35" i="2"/>
  <c r="B35" i="2" s="1"/>
  <c r="M36" i="2" l="1"/>
  <c r="N36" i="2" s="1"/>
  <c r="K36" i="2"/>
  <c r="I36" i="2"/>
  <c r="C37" i="2"/>
  <c r="E36" i="2"/>
  <c r="D36" i="2"/>
  <c r="B36" i="2" s="1"/>
  <c r="M37" i="2" l="1"/>
  <c r="N37" i="2" s="1"/>
  <c r="K37" i="2"/>
  <c r="C38" i="2"/>
  <c r="I37" i="2"/>
  <c r="D37" i="2"/>
  <c r="B37" i="2" s="1"/>
  <c r="E37" i="2"/>
  <c r="I38" i="2" l="1"/>
  <c r="C39" i="2"/>
  <c r="M38" i="2"/>
  <c r="K38" i="2"/>
  <c r="N38" i="2"/>
  <c r="D38" i="2"/>
  <c r="B38" i="2" s="1"/>
  <c r="E38" i="2"/>
  <c r="K39" i="2" l="1"/>
  <c r="I39" i="2"/>
  <c r="C40" i="2"/>
  <c r="M39" i="2"/>
  <c r="N39" i="2" s="1"/>
  <c r="E39" i="2"/>
  <c r="D39" i="2"/>
  <c r="B39" i="2" s="1"/>
  <c r="M40" i="2" l="1"/>
  <c r="N40" i="2" s="1"/>
  <c r="K40" i="2"/>
  <c r="I40" i="2"/>
  <c r="C41" i="2"/>
  <c r="E40" i="2"/>
  <c r="D40" i="2"/>
  <c r="B40" i="2"/>
  <c r="M41" i="2" l="1"/>
  <c r="N41" i="2" s="1"/>
  <c r="K41" i="2"/>
  <c r="I41" i="2"/>
  <c r="C42" i="2"/>
  <c r="B41" i="2"/>
  <c r="E41" i="2"/>
  <c r="D41" i="2"/>
  <c r="I42" i="2" l="1"/>
  <c r="C43" i="2"/>
  <c r="M42" i="2"/>
  <c r="N42" i="2"/>
  <c r="K42" i="2"/>
  <c r="D42" i="2"/>
  <c r="B42" i="2" s="1"/>
  <c r="E42" i="2"/>
  <c r="K43" i="2" l="1"/>
  <c r="I43" i="2"/>
  <c r="C44" i="2"/>
  <c r="M43" i="2"/>
  <c r="N43" i="2" s="1"/>
  <c r="E43" i="2"/>
  <c r="D43" i="2"/>
  <c r="B43" i="2"/>
  <c r="M44" i="2" l="1"/>
  <c r="N44" i="2" s="1"/>
  <c r="K44" i="2"/>
  <c r="C45" i="2"/>
  <c r="I44" i="2"/>
  <c r="E44" i="2"/>
  <c r="D44" i="2"/>
  <c r="B44" i="2"/>
  <c r="E45" i="2" l="1"/>
  <c r="I45" i="2"/>
  <c r="C46" i="2"/>
  <c r="D45" i="2"/>
  <c r="B45" i="2" s="1"/>
  <c r="M45" i="2"/>
  <c r="N45" i="2" s="1"/>
  <c r="K45" i="2"/>
  <c r="I46" i="2" l="1"/>
  <c r="C47" i="2"/>
  <c r="K46" i="2"/>
  <c r="D46" i="2"/>
  <c r="B46" i="2" s="1"/>
  <c r="M46" i="2"/>
  <c r="N46" i="2" s="1"/>
  <c r="E46" i="2"/>
  <c r="K47" i="2" l="1"/>
  <c r="D47" i="2"/>
  <c r="B47" i="2" s="1"/>
  <c r="M47" i="2"/>
  <c r="N47" i="2"/>
  <c r="E47" i="2"/>
  <c r="C48" i="2"/>
  <c r="I47" i="2"/>
  <c r="D48" i="2" l="1"/>
  <c r="B48" i="2" s="1"/>
  <c r="M48" i="2"/>
  <c r="N48" i="2" s="1"/>
  <c r="E48" i="2"/>
  <c r="K48" i="2"/>
  <c r="C49" i="2"/>
  <c r="I48" i="2"/>
  <c r="E49" i="2" l="1"/>
  <c r="N49" i="2"/>
  <c r="I49" i="2"/>
  <c r="C50" i="2"/>
  <c r="M49" i="2"/>
  <c r="D49" i="2"/>
  <c r="B49" i="2" s="1"/>
  <c r="K49" i="2"/>
  <c r="I50" i="2" l="1"/>
  <c r="C51" i="2"/>
  <c r="K50" i="2"/>
  <c r="M50" i="2"/>
  <c r="N50" i="2" s="1"/>
  <c r="D50" i="2"/>
  <c r="B50" i="2" s="1"/>
  <c r="E50" i="2"/>
  <c r="K51" i="2" l="1"/>
  <c r="D51" i="2"/>
  <c r="M51" i="2"/>
  <c r="E51" i="2"/>
  <c r="C52" i="2"/>
  <c r="N51" i="2"/>
  <c r="I51" i="2"/>
  <c r="B51" i="2"/>
  <c r="D52" i="2" l="1"/>
  <c r="B52" i="2" s="1"/>
  <c r="M52" i="2"/>
  <c r="E52" i="2"/>
  <c r="N52" i="2"/>
  <c r="K52" i="2"/>
  <c r="I52" i="2"/>
  <c r="C53" i="2"/>
  <c r="E53" i="2" l="1"/>
  <c r="I53" i="2"/>
  <c r="C54" i="2"/>
  <c r="D53" i="2"/>
  <c r="B53" i="2" s="1"/>
  <c r="M53" i="2"/>
  <c r="N53" i="2" s="1"/>
  <c r="K53" i="2"/>
  <c r="I54" i="2" l="1"/>
  <c r="C55" i="2"/>
  <c r="K54" i="2"/>
  <c r="D54" i="2"/>
  <c r="B54" i="2" s="1"/>
  <c r="M54" i="2"/>
  <c r="N54" i="2" s="1"/>
  <c r="E54" i="2"/>
  <c r="K55" i="2" l="1"/>
  <c r="D55" i="2"/>
  <c r="M55" i="2"/>
  <c r="N55" i="2"/>
  <c r="E55" i="2"/>
  <c r="C56" i="2"/>
  <c r="I55" i="2"/>
  <c r="B55" i="2"/>
  <c r="D56" i="2" l="1"/>
  <c r="B56" i="2" s="1"/>
  <c r="M56" i="2"/>
  <c r="N56" i="2" s="1"/>
  <c r="E56" i="2"/>
  <c r="K56" i="2"/>
  <c r="I56" i="2"/>
  <c r="C57" i="2"/>
  <c r="E57" i="2" l="1"/>
  <c r="I57" i="2"/>
  <c r="C58" i="2"/>
  <c r="M57" i="2"/>
  <c r="N57" i="2" s="1"/>
  <c r="D57" i="2"/>
  <c r="K57" i="2"/>
  <c r="B57" i="2"/>
  <c r="I58" i="2" l="1"/>
  <c r="C59" i="2"/>
  <c r="K58" i="2"/>
  <c r="M58" i="2"/>
  <c r="D58" i="2"/>
  <c r="B58" i="2" s="1"/>
  <c r="N58" i="2"/>
  <c r="E58" i="2"/>
  <c r="K59" i="2" l="1"/>
  <c r="D59" i="2"/>
  <c r="B59" i="2" s="1"/>
  <c r="M59" i="2"/>
  <c r="E59" i="2"/>
  <c r="C60" i="2"/>
  <c r="N59" i="2"/>
  <c r="I59" i="2"/>
  <c r="D60" i="2" l="1"/>
  <c r="B60" i="2" s="1"/>
  <c r="M60" i="2"/>
  <c r="N60" i="2" s="1"/>
  <c r="E60" i="2"/>
  <c r="K60" i="2"/>
  <c r="I60" i="2"/>
  <c r="C61" i="2"/>
  <c r="E61" i="2" l="1"/>
  <c r="I61" i="2"/>
  <c r="C62" i="2"/>
  <c r="D61" i="2"/>
  <c r="B61" i="2" s="1"/>
  <c r="M61" i="2"/>
  <c r="N61" i="2" s="1"/>
  <c r="K61" i="2"/>
  <c r="I62" i="2" l="1"/>
  <c r="C63" i="2"/>
  <c r="K62" i="2"/>
  <c r="D62" i="2"/>
  <c r="M62" i="2"/>
  <c r="N62" i="2" s="1"/>
  <c r="E62" i="2"/>
  <c r="B62" i="2"/>
  <c r="K63" i="2" l="1"/>
  <c r="D63" i="2"/>
  <c r="B63" i="2" s="1"/>
  <c r="M63" i="2"/>
  <c r="N63" i="2"/>
  <c r="E63" i="2"/>
  <c r="C64" i="2"/>
  <c r="I63" i="2"/>
  <c r="D64" i="2" l="1"/>
  <c r="B64" i="2" s="1"/>
  <c r="M64" i="2"/>
  <c r="N64" i="2" s="1"/>
  <c r="E64" i="2"/>
  <c r="K64" i="2"/>
  <c r="I64" i="2"/>
  <c r="C65" i="2"/>
  <c r="E65" i="2" l="1"/>
  <c r="N65" i="2"/>
  <c r="I65" i="2"/>
  <c r="C66" i="2"/>
  <c r="M65" i="2"/>
  <c r="D65" i="2"/>
  <c r="B65" i="2" s="1"/>
  <c r="K65" i="2"/>
  <c r="I66" i="2" l="1"/>
  <c r="C67" i="2"/>
  <c r="K66" i="2"/>
  <c r="M66" i="2"/>
  <c r="N66" i="2" s="1"/>
  <c r="D66" i="2"/>
  <c r="B66" i="2" s="1"/>
  <c r="E66" i="2"/>
  <c r="K67" i="2" l="1"/>
  <c r="D67" i="2"/>
  <c r="M67" i="2"/>
  <c r="N67" i="2"/>
  <c r="I67" i="2"/>
  <c r="C68" i="2"/>
  <c r="E67" i="2"/>
  <c r="B67" i="2"/>
  <c r="D68" i="2" l="1"/>
  <c r="B68" i="2" s="1"/>
  <c r="M68" i="2"/>
  <c r="N68" i="2" s="1"/>
  <c r="E68" i="2"/>
  <c r="K68" i="2"/>
  <c r="C69" i="2"/>
  <c r="I68" i="2"/>
  <c r="E69" i="2" l="1"/>
  <c r="I69" i="2"/>
  <c r="C70" i="2"/>
  <c r="M69" i="2"/>
  <c r="N69" i="2" s="1"/>
  <c r="K69" i="2"/>
  <c r="D69" i="2"/>
  <c r="B69" i="2"/>
  <c r="I70" i="2" l="1"/>
  <c r="C71" i="2"/>
  <c r="K70" i="2"/>
  <c r="M70" i="2"/>
  <c r="D70" i="2"/>
  <c r="B70" i="2" s="1"/>
  <c r="N70" i="2"/>
  <c r="E70" i="2"/>
  <c r="K71" i="2" l="1"/>
  <c r="D71" i="2"/>
  <c r="B71" i="2" s="1"/>
  <c r="M71" i="2"/>
  <c r="E71" i="2"/>
  <c r="C72" i="2"/>
  <c r="I71" i="2"/>
  <c r="N71" i="2"/>
  <c r="D72" i="2" l="1"/>
  <c r="B72" i="2" s="1"/>
  <c r="M72" i="2"/>
  <c r="N72" i="2" s="1"/>
  <c r="E72" i="2"/>
  <c r="C73" i="2"/>
  <c r="I72" i="2"/>
  <c r="K72" i="2"/>
  <c r="K73" i="2" l="1"/>
  <c r="I73" i="2"/>
  <c r="M73" i="2"/>
  <c r="E73" i="2"/>
  <c r="C74" i="2"/>
  <c r="D73" i="2"/>
  <c r="N73" i="2"/>
  <c r="B73" i="2"/>
  <c r="D74" i="2" l="1"/>
  <c r="B74" i="2" s="1"/>
  <c r="M74" i="2"/>
  <c r="N74" i="2" s="1"/>
  <c r="I74" i="2"/>
  <c r="K74" i="2"/>
  <c r="C75" i="2"/>
  <c r="E74" i="2"/>
  <c r="E75" i="2" l="1"/>
  <c r="K75" i="2"/>
  <c r="C76" i="2"/>
  <c r="M75" i="2"/>
  <c r="N75" i="2" s="1"/>
  <c r="I75" i="2"/>
  <c r="D75" i="2"/>
  <c r="B75" i="2"/>
  <c r="I76" i="2" l="1"/>
  <c r="C77" i="2"/>
  <c r="M76" i="2"/>
  <c r="D76" i="2"/>
  <c r="N76" i="2"/>
  <c r="K76" i="2"/>
  <c r="E76" i="2"/>
  <c r="B76" i="2"/>
  <c r="K77" i="2" l="1"/>
  <c r="M77" i="2"/>
  <c r="D77" i="2"/>
  <c r="N77" i="2"/>
  <c r="C78" i="2"/>
  <c r="I77" i="2"/>
  <c r="E77" i="2"/>
  <c r="B77" i="2"/>
  <c r="D78" i="2" l="1"/>
  <c r="B78" i="2" s="1"/>
  <c r="M78" i="2"/>
  <c r="N78" i="2" s="1"/>
  <c r="K78" i="2"/>
  <c r="C79" i="2"/>
  <c r="I78" i="2"/>
  <c r="E78" i="2"/>
  <c r="E79" i="2" l="1"/>
  <c r="M79" i="2"/>
  <c r="N79" i="2" s="1"/>
  <c r="D79" i="2"/>
  <c r="K79" i="2"/>
  <c r="I79" i="2"/>
  <c r="C80" i="2"/>
  <c r="B79" i="2"/>
  <c r="I80" i="2" l="1"/>
  <c r="C81" i="2"/>
  <c r="D80" i="2"/>
  <c r="N80" i="2"/>
  <c r="E80" i="2"/>
  <c r="K80" i="2"/>
  <c r="M80" i="2"/>
  <c r="B80" i="2"/>
  <c r="K81" i="2" l="1"/>
  <c r="D81" i="2"/>
  <c r="B81" i="2" s="1"/>
  <c r="C82" i="2"/>
  <c r="E81" i="2"/>
  <c r="M81" i="2"/>
  <c r="N81" i="2" s="1"/>
  <c r="I81" i="2"/>
  <c r="D82" i="2" l="1"/>
  <c r="B82" i="2" s="1"/>
  <c r="M82" i="2"/>
  <c r="N82" i="2" s="1"/>
  <c r="E82" i="2"/>
  <c r="C83" i="2"/>
  <c r="I82" i="2"/>
  <c r="K82" i="2"/>
  <c r="E83" i="2" l="1"/>
  <c r="D83" i="2"/>
  <c r="I83" i="2"/>
  <c r="M83" i="2"/>
  <c r="N83" i="2" s="1"/>
  <c r="K83" i="2"/>
  <c r="C84" i="2"/>
  <c r="B83" i="2"/>
  <c r="I84" i="2" l="1"/>
  <c r="C85" i="2"/>
  <c r="E84" i="2"/>
  <c r="K84" i="2"/>
  <c r="D84" i="2"/>
  <c r="B84" i="2" s="1"/>
  <c r="M84" i="2"/>
  <c r="N84" i="2" s="1"/>
  <c r="K85" i="2" l="1"/>
  <c r="E85" i="2"/>
  <c r="I85" i="2"/>
  <c r="D85" i="2"/>
  <c r="C86" i="2"/>
  <c r="M85" i="2"/>
  <c r="N85" i="2" s="1"/>
  <c r="B85" i="2"/>
  <c r="D86" i="2" l="1"/>
  <c r="B86" i="2" s="1"/>
  <c r="M86" i="2"/>
  <c r="E86" i="2"/>
  <c r="I86" i="2"/>
  <c r="N86" i="2"/>
  <c r="K86" i="2"/>
  <c r="C87" i="2"/>
  <c r="E87" i="2" l="1"/>
  <c r="N87" i="2"/>
  <c r="I87" i="2"/>
  <c r="K87" i="2"/>
  <c r="C88" i="2"/>
  <c r="D87" i="2"/>
  <c r="B87" i="2" s="1"/>
  <c r="M87" i="2"/>
  <c r="I88" i="2" l="1"/>
  <c r="C89" i="2"/>
  <c r="K88" i="2"/>
  <c r="M88" i="2"/>
  <c r="N88" i="2"/>
  <c r="D88" i="2"/>
  <c r="B88" i="2"/>
  <c r="E88" i="2"/>
  <c r="K89" i="2" l="1"/>
  <c r="I89" i="2"/>
  <c r="M89" i="2"/>
  <c r="N89" i="2" s="1"/>
  <c r="C90" i="2"/>
  <c r="E89" i="2"/>
  <c r="D89" i="2"/>
  <c r="B89" i="2"/>
  <c r="D90" i="2" l="1"/>
  <c r="B90" i="2" s="1"/>
  <c r="M90" i="2"/>
  <c r="I90" i="2"/>
  <c r="K90" i="2"/>
  <c r="C91" i="2"/>
  <c r="N90" i="2"/>
  <c r="E90" i="2"/>
  <c r="E91" i="2" l="1"/>
  <c r="N91" i="2"/>
  <c r="K91" i="2"/>
  <c r="C92" i="2"/>
  <c r="M91" i="2"/>
  <c r="I91" i="2"/>
  <c r="D91" i="2"/>
  <c r="B91" i="2"/>
  <c r="I92" i="2" l="1"/>
  <c r="C93" i="2"/>
  <c r="M92" i="2"/>
  <c r="D92" i="2"/>
  <c r="B92" i="2" s="1"/>
  <c r="N92" i="2"/>
  <c r="K92" i="2"/>
  <c r="E92" i="2"/>
  <c r="K93" i="2" l="1"/>
  <c r="M93" i="2"/>
  <c r="N93" i="2" s="1"/>
  <c r="D93" i="2"/>
  <c r="C94" i="2"/>
  <c r="I93" i="2"/>
  <c r="E93" i="2"/>
  <c r="B93" i="2"/>
  <c r="D94" i="2" l="1"/>
  <c r="B94" i="2" s="1"/>
  <c r="M94" i="2"/>
  <c r="N94" i="2" s="1"/>
  <c r="K94" i="2"/>
  <c r="C95" i="2"/>
  <c r="I94" i="2"/>
  <c r="E94" i="2"/>
  <c r="E95" i="2" l="1"/>
  <c r="M95" i="2"/>
  <c r="N95" i="2" s="1"/>
  <c r="D95" i="2"/>
  <c r="K95" i="2"/>
  <c r="I95" i="2"/>
  <c r="C96" i="2"/>
  <c r="B95" i="2"/>
  <c r="I96" i="2" l="1"/>
  <c r="C97" i="2"/>
  <c r="D96" i="2"/>
  <c r="N96" i="2"/>
  <c r="E96" i="2"/>
  <c r="K96" i="2"/>
  <c r="M96" i="2"/>
  <c r="B96" i="2"/>
  <c r="K97" i="2" l="1"/>
  <c r="D97" i="2"/>
  <c r="B97" i="2" s="1"/>
  <c r="C98" i="2"/>
  <c r="E97" i="2"/>
  <c r="M97" i="2"/>
  <c r="N97" i="2" s="1"/>
  <c r="I97" i="2"/>
  <c r="D98" i="2" l="1"/>
  <c r="B98" i="2" s="1"/>
  <c r="M98" i="2"/>
  <c r="N98" i="2" s="1"/>
  <c r="E98" i="2"/>
  <c r="I98" i="2"/>
  <c r="C99" i="2"/>
  <c r="K98" i="2"/>
  <c r="E99" i="2" l="1"/>
  <c r="N99" i="2"/>
  <c r="D99" i="2"/>
  <c r="I99" i="2"/>
  <c r="M99" i="2"/>
  <c r="K99" i="2"/>
  <c r="C100" i="2"/>
  <c r="B99" i="2"/>
  <c r="I100" i="2" l="1"/>
  <c r="C101" i="2"/>
  <c r="E100" i="2"/>
  <c r="K100" i="2"/>
  <c r="N100" i="2"/>
  <c r="D100" i="2"/>
  <c r="M100" i="2"/>
  <c r="B100" i="2"/>
  <c r="K101" i="2" l="1"/>
  <c r="E101" i="2"/>
  <c r="I101" i="2"/>
  <c r="N101" i="2"/>
  <c r="D101" i="2"/>
  <c r="B101" i="2" s="1"/>
  <c r="C102" i="2"/>
  <c r="M101" i="2"/>
  <c r="D102" i="2" l="1"/>
  <c r="B102" i="2" s="1"/>
  <c r="M102" i="2"/>
  <c r="N102" i="2" s="1"/>
  <c r="E102" i="2"/>
  <c r="I102" i="2"/>
  <c r="K102" i="2"/>
  <c r="C103" i="2"/>
  <c r="E103" i="2" l="1"/>
  <c r="I103" i="2"/>
  <c r="K103" i="2"/>
  <c r="C104" i="2"/>
  <c r="D103" i="2"/>
  <c r="M103" i="2"/>
  <c r="N103" i="2" s="1"/>
  <c r="B103" i="2"/>
  <c r="I104" i="2" l="1"/>
  <c r="K104" i="2"/>
  <c r="M104" i="2"/>
  <c r="D104" i="2"/>
  <c r="C105" i="2"/>
  <c r="N104" i="2"/>
  <c r="E104" i="2"/>
  <c r="B104" i="2"/>
  <c r="D105" i="2" l="1"/>
  <c r="B105" i="2" s="1"/>
  <c r="M105" i="2"/>
  <c r="N105" i="2" s="1"/>
  <c r="E105" i="2"/>
  <c r="K105" i="2"/>
  <c r="I105" i="2"/>
  <c r="C106" i="2"/>
  <c r="E106" i="2" l="1"/>
  <c r="I106" i="2"/>
  <c r="C107" i="2"/>
  <c r="D106" i="2"/>
  <c r="B106" i="2" s="1"/>
  <c r="M106" i="2"/>
  <c r="N106" i="2" s="1"/>
  <c r="K106" i="2"/>
  <c r="I107" i="2" l="1"/>
  <c r="C108" i="2"/>
  <c r="K107" i="2"/>
  <c r="D107" i="2"/>
  <c r="B107" i="2" s="1"/>
  <c r="M107" i="2"/>
  <c r="N107" i="2" s="1"/>
  <c r="E107" i="2"/>
  <c r="K108" i="2" l="1"/>
  <c r="D108" i="2"/>
  <c r="B108" i="2" s="1"/>
  <c r="M108" i="2"/>
  <c r="N108" i="2"/>
  <c r="E108" i="2"/>
  <c r="C109" i="2"/>
  <c r="I108" i="2"/>
  <c r="D109" i="2" l="1"/>
  <c r="B109" i="2" s="1"/>
  <c r="M109" i="2"/>
  <c r="N109" i="2" s="1"/>
  <c r="E109" i="2"/>
  <c r="K109" i="2"/>
  <c r="I109" i="2"/>
  <c r="C110" i="2"/>
  <c r="E110" i="2" l="1"/>
  <c r="I110" i="2"/>
  <c r="C111" i="2"/>
  <c r="M110" i="2"/>
  <c r="N110" i="2" s="1"/>
  <c r="D110" i="2"/>
  <c r="K110" i="2"/>
  <c r="B110" i="2"/>
  <c r="I111" i="2" l="1"/>
  <c r="C112" i="2"/>
  <c r="K111" i="2"/>
  <c r="M111" i="2"/>
  <c r="N111" i="2" s="1"/>
  <c r="D111" i="2"/>
  <c r="B111" i="2" s="1"/>
  <c r="E111" i="2"/>
  <c r="K112" i="2" l="1"/>
  <c r="D112" i="2"/>
  <c r="M112" i="2"/>
  <c r="N112" i="2" s="1"/>
  <c r="E112" i="2"/>
  <c r="C113" i="2"/>
  <c r="I112" i="2"/>
  <c r="B112" i="2"/>
  <c r="D113" i="2" l="1"/>
  <c r="B113" i="2" s="1"/>
  <c r="M113" i="2"/>
  <c r="E113" i="2"/>
  <c r="N113" i="2"/>
  <c r="K113" i="2"/>
  <c r="I113" i="2"/>
  <c r="C114" i="2"/>
  <c r="E114" i="2" l="1"/>
  <c r="I114" i="2"/>
  <c r="C115" i="2"/>
  <c r="D114" i="2"/>
  <c r="B114" i="2" s="1"/>
  <c r="M114" i="2"/>
  <c r="N114" i="2" s="1"/>
  <c r="K114" i="2"/>
  <c r="I115" i="2" l="1"/>
  <c r="C116" i="2"/>
  <c r="K115" i="2"/>
  <c r="D115" i="2"/>
  <c r="B115" i="2" s="1"/>
  <c r="M115" i="2"/>
  <c r="N115" i="2" s="1"/>
  <c r="E115" i="2"/>
  <c r="K116" i="2" l="1"/>
  <c r="D116" i="2"/>
  <c r="M116" i="2"/>
  <c r="N116" i="2"/>
  <c r="E116" i="2"/>
  <c r="C117" i="2"/>
  <c r="I116" i="2"/>
  <c r="B116" i="2"/>
  <c r="D117" i="2" l="1"/>
  <c r="B117" i="2" s="1"/>
  <c r="M117" i="2"/>
  <c r="E117" i="2"/>
  <c r="N117" i="2"/>
  <c r="K117" i="2"/>
  <c r="I117" i="2"/>
  <c r="C118" i="2"/>
  <c r="E118" i="2" l="1"/>
  <c r="I118" i="2"/>
  <c r="C119" i="2"/>
  <c r="M118" i="2"/>
  <c r="N118" i="2" s="1"/>
  <c r="D118" i="2"/>
  <c r="K118" i="2"/>
  <c r="B118" i="2"/>
  <c r="I119" i="2" l="1"/>
  <c r="C120" i="2"/>
  <c r="K119" i="2"/>
  <c r="M119" i="2"/>
  <c r="N119" i="2" s="1"/>
  <c r="D119" i="2"/>
  <c r="B119" i="2" s="1"/>
  <c r="E119" i="2"/>
  <c r="K120" i="2" l="1"/>
  <c r="D120" i="2"/>
  <c r="B120" i="2" s="1"/>
  <c r="M120" i="2"/>
  <c r="E120" i="2"/>
  <c r="C121" i="2"/>
  <c r="N120" i="2"/>
  <c r="I120" i="2"/>
  <c r="D121" i="2" l="1"/>
  <c r="B121" i="2" s="1"/>
  <c r="M121" i="2"/>
  <c r="N121" i="2" s="1"/>
  <c r="E121" i="2"/>
  <c r="K121" i="2"/>
  <c r="I121" i="2"/>
  <c r="C122" i="2"/>
  <c r="E122" i="2" l="1"/>
  <c r="I122" i="2"/>
  <c r="C123" i="2"/>
  <c r="D122" i="2"/>
  <c r="B122" i="2" s="1"/>
  <c r="M122" i="2"/>
  <c r="N122" i="2" s="1"/>
  <c r="K122" i="2"/>
  <c r="K123" i="2" l="1"/>
  <c r="M123" i="2"/>
  <c r="E123" i="2"/>
  <c r="N123" i="2"/>
  <c r="C124" i="2"/>
  <c r="D123" i="2"/>
  <c r="I123" i="2"/>
  <c r="B123" i="2"/>
  <c r="D124" i="2" l="1"/>
  <c r="B124" i="2" s="1"/>
  <c r="M124" i="2"/>
  <c r="N124" i="2" s="1"/>
  <c r="K124" i="2"/>
  <c r="E124" i="2"/>
  <c r="C125" i="2"/>
  <c r="I124" i="2"/>
  <c r="E125" i="2" l="1"/>
  <c r="K125" i="2"/>
  <c r="D125" i="2"/>
  <c r="B125" i="2" s="1"/>
  <c r="C126" i="2"/>
  <c r="I125" i="2"/>
  <c r="M125" i="2"/>
  <c r="N125" i="2" s="1"/>
  <c r="I126" i="2" l="1"/>
  <c r="C127" i="2"/>
  <c r="D126" i="2"/>
  <c r="M126" i="2"/>
  <c r="N126" i="2"/>
  <c r="E126" i="2"/>
  <c r="K126" i="2"/>
  <c r="B126" i="2"/>
  <c r="K127" i="2" l="1"/>
  <c r="E127" i="2"/>
  <c r="M127" i="2"/>
  <c r="N127" i="2" s="1"/>
  <c r="I127" i="2"/>
  <c r="C128" i="2"/>
  <c r="D127" i="2"/>
  <c r="B127" i="2"/>
  <c r="D128" i="2" l="1"/>
  <c r="B128" i="2" s="1"/>
  <c r="M128" i="2"/>
  <c r="I128" i="2"/>
  <c r="C129" i="2"/>
  <c r="K128" i="2"/>
  <c r="N128" i="2"/>
  <c r="E128" i="2"/>
  <c r="E129" i="2" l="1"/>
  <c r="K129" i="2"/>
  <c r="I129" i="2"/>
  <c r="M129" i="2"/>
  <c r="N129" i="2" s="1"/>
  <c r="D129" i="2"/>
  <c r="B129" i="2" s="1"/>
  <c r="C130" i="2"/>
  <c r="I130" i="2" l="1"/>
  <c r="C131" i="2"/>
  <c r="D130" i="2"/>
  <c r="M130" i="2"/>
  <c r="N130" i="2" s="1"/>
  <c r="E130" i="2"/>
  <c r="K130" i="2"/>
  <c r="B130" i="2"/>
  <c r="K131" i="2" l="1"/>
  <c r="E131" i="2"/>
  <c r="D131" i="2"/>
  <c r="B131" i="2" s="1"/>
  <c r="C132" i="2"/>
  <c r="I131" i="2"/>
  <c r="M131" i="2"/>
  <c r="N131" i="2" s="1"/>
  <c r="D132" i="2" l="1"/>
  <c r="M132" i="2"/>
  <c r="I132" i="2"/>
  <c r="C133" i="2"/>
  <c r="E132" i="2"/>
  <c r="K132" i="2"/>
  <c r="N132" i="2"/>
  <c r="B132" i="2"/>
  <c r="E133" i="2" l="1"/>
  <c r="N133" i="2"/>
  <c r="K133" i="2"/>
  <c r="D133" i="2"/>
  <c r="C134" i="2"/>
  <c r="I133" i="2"/>
  <c r="M133" i="2"/>
  <c r="B133" i="2"/>
  <c r="I134" i="2" l="1"/>
  <c r="C135" i="2"/>
  <c r="D134" i="2"/>
  <c r="M134" i="2"/>
  <c r="N134" i="2"/>
  <c r="E134" i="2"/>
  <c r="B134" i="2"/>
  <c r="K134" i="2"/>
  <c r="K135" i="2" l="1"/>
  <c r="E135" i="2"/>
  <c r="M135" i="2"/>
  <c r="N135" i="2" s="1"/>
  <c r="I135" i="2"/>
  <c r="C136" i="2"/>
  <c r="D135" i="2"/>
  <c r="B135" i="2"/>
  <c r="D136" i="2" l="1"/>
  <c r="B136" i="2" s="1"/>
  <c r="M136" i="2"/>
  <c r="I136" i="2"/>
  <c r="C137" i="2"/>
  <c r="K136" i="2"/>
  <c r="N136" i="2"/>
  <c r="E136" i="2"/>
  <c r="E137" i="2" l="1"/>
  <c r="K137" i="2"/>
  <c r="I137" i="2"/>
  <c r="M137" i="2"/>
  <c r="N137" i="2" s="1"/>
  <c r="C138" i="2"/>
  <c r="D137" i="2"/>
  <c r="B137" i="2"/>
  <c r="I138" i="2" l="1"/>
  <c r="C139" i="2"/>
  <c r="D138" i="2"/>
  <c r="M138" i="2"/>
  <c r="N138" i="2" s="1"/>
  <c r="E138" i="2"/>
  <c r="K138" i="2"/>
  <c r="B138" i="2"/>
  <c r="K139" i="2" l="1"/>
  <c r="E139" i="2"/>
  <c r="D139" i="2"/>
  <c r="C140" i="2"/>
  <c r="I139" i="2"/>
  <c r="M139" i="2"/>
  <c r="N139" i="2" s="1"/>
  <c r="B139" i="2"/>
  <c r="D140" i="2" l="1"/>
  <c r="B140" i="2" s="1"/>
  <c r="M140" i="2"/>
  <c r="N140" i="2" s="1"/>
  <c r="I140" i="2"/>
  <c r="C141" i="2"/>
  <c r="E140" i="2"/>
  <c r="K140" i="2"/>
  <c r="E141" i="2" l="1"/>
  <c r="K141" i="2"/>
  <c r="D141" i="2"/>
  <c r="C142" i="2"/>
  <c r="I141" i="2"/>
  <c r="M141" i="2"/>
  <c r="N141" i="2" s="1"/>
  <c r="B141" i="2"/>
  <c r="I142" i="2" l="1"/>
  <c r="C143" i="2"/>
  <c r="D142" i="2"/>
  <c r="M142" i="2"/>
  <c r="N142" i="2"/>
  <c r="E142" i="2"/>
  <c r="B142" i="2"/>
  <c r="K142" i="2"/>
  <c r="K143" i="2" l="1"/>
  <c r="E143" i="2"/>
  <c r="M143" i="2"/>
  <c r="N143" i="2" s="1"/>
  <c r="I143" i="2"/>
  <c r="C144" i="2"/>
  <c r="D143" i="2"/>
  <c r="B143" i="2"/>
  <c r="D144" i="2" l="1"/>
  <c r="B144" i="2" s="1"/>
  <c r="M144" i="2"/>
  <c r="I144" i="2"/>
  <c r="C145" i="2"/>
  <c r="K144" i="2"/>
  <c r="N144" i="2"/>
  <c r="E144" i="2"/>
  <c r="E145" i="2" l="1"/>
  <c r="K145" i="2"/>
  <c r="I145" i="2"/>
  <c r="M145" i="2"/>
  <c r="N145" i="2" s="1"/>
  <c r="D145" i="2"/>
  <c r="C146" i="2"/>
  <c r="B145" i="2"/>
  <c r="I146" i="2" l="1"/>
  <c r="C147" i="2"/>
  <c r="D146" i="2"/>
  <c r="M146" i="2"/>
  <c r="N146" i="2" s="1"/>
  <c r="E146" i="2"/>
  <c r="K146" i="2"/>
  <c r="B146" i="2"/>
  <c r="K147" i="2" l="1"/>
  <c r="E147" i="2"/>
  <c r="D147" i="2"/>
  <c r="C148" i="2"/>
  <c r="I147" i="2"/>
  <c r="M147" i="2"/>
  <c r="N147" i="2" s="1"/>
  <c r="B147" i="2"/>
  <c r="D148" i="2" l="1"/>
  <c r="B148" i="2" s="1"/>
  <c r="M148" i="2"/>
  <c r="N148" i="2" s="1"/>
  <c r="I148" i="2"/>
  <c r="C149" i="2"/>
  <c r="E148" i="2"/>
  <c r="K148" i="2"/>
  <c r="E149" i="2" l="1"/>
  <c r="K149" i="2"/>
  <c r="D149" i="2"/>
  <c r="B149" i="2" s="1"/>
  <c r="C150" i="2"/>
  <c r="I149" i="2"/>
  <c r="M149" i="2"/>
  <c r="N149" i="2" s="1"/>
  <c r="D150" i="2" l="1"/>
  <c r="B150" i="2" s="1"/>
  <c r="M150" i="2"/>
  <c r="K150" i="2"/>
  <c r="C151" i="2"/>
  <c r="N150" i="2"/>
  <c r="E150" i="2"/>
  <c r="I150" i="2"/>
  <c r="E151" i="2" l="1"/>
  <c r="N151" i="2"/>
  <c r="M151" i="2"/>
  <c r="D151" i="2"/>
  <c r="C152" i="2"/>
  <c r="I151" i="2"/>
  <c r="K151" i="2"/>
  <c r="B151" i="2"/>
  <c r="I152" i="2" l="1"/>
  <c r="C153" i="2"/>
  <c r="D152" i="2"/>
  <c r="E152" i="2"/>
  <c r="M152" i="2"/>
  <c r="N152" i="2" s="1"/>
  <c r="K152" i="2"/>
  <c r="B152" i="2"/>
  <c r="K153" i="2" l="1"/>
  <c r="D153" i="2"/>
  <c r="B153" i="2" s="1"/>
  <c r="C154" i="2"/>
  <c r="E153" i="2"/>
  <c r="I153" i="2"/>
  <c r="M153" i="2"/>
  <c r="N153" i="2" s="1"/>
  <c r="D154" i="2" l="1"/>
  <c r="B154" i="2" s="1"/>
  <c r="M154" i="2"/>
  <c r="N154" i="2" s="1"/>
  <c r="E154" i="2"/>
  <c r="K154" i="2"/>
  <c r="I154" i="2"/>
  <c r="C155" i="2"/>
  <c r="E155" i="2" l="1"/>
  <c r="N155" i="2"/>
  <c r="D155" i="2"/>
  <c r="I155" i="2"/>
  <c r="C156" i="2"/>
  <c r="K155" i="2"/>
  <c r="M155" i="2"/>
  <c r="B155" i="2"/>
  <c r="I156" i="2" l="1"/>
  <c r="C157" i="2"/>
  <c r="E156" i="2"/>
  <c r="K156" i="2"/>
  <c r="M156" i="2"/>
  <c r="N156" i="2" s="1"/>
  <c r="D156" i="2"/>
  <c r="B156" i="2"/>
  <c r="K157" i="2" l="1"/>
  <c r="E157" i="2"/>
  <c r="I157" i="2"/>
  <c r="M157" i="2"/>
  <c r="N157" i="2" s="1"/>
  <c r="D157" i="2"/>
  <c r="B157" i="2" s="1"/>
  <c r="C158" i="2"/>
  <c r="D158" i="2" l="1"/>
  <c r="B158" i="2" s="1"/>
  <c r="M158" i="2"/>
  <c r="N158" i="2" s="1"/>
  <c r="E158" i="2"/>
  <c r="I158" i="2"/>
  <c r="C159" i="2"/>
  <c r="K158" i="2"/>
  <c r="E159" i="2" l="1"/>
  <c r="I159" i="2"/>
  <c r="K159" i="2"/>
  <c r="C160" i="2"/>
  <c r="M159" i="2"/>
  <c r="N159" i="2" s="1"/>
  <c r="D159" i="2"/>
  <c r="B159" i="2"/>
  <c r="I160" i="2" l="1"/>
  <c r="C161" i="2"/>
  <c r="K160" i="2"/>
  <c r="M160" i="2"/>
  <c r="N160" i="2" s="1"/>
  <c r="E160" i="2"/>
  <c r="D160" i="2"/>
  <c r="B160" i="2" s="1"/>
  <c r="K161" i="2" l="1"/>
  <c r="I161" i="2"/>
  <c r="M161" i="2"/>
  <c r="N161" i="2"/>
  <c r="D161" i="2"/>
  <c r="B161" i="2" s="1"/>
  <c r="E161" i="2"/>
  <c r="C162" i="2"/>
  <c r="D162" i="2" l="1"/>
  <c r="B162" i="2" s="1"/>
  <c r="M162" i="2"/>
  <c r="N162" i="2" s="1"/>
  <c r="I162" i="2"/>
  <c r="K162" i="2"/>
  <c r="C163" i="2"/>
  <c r="E162" i="2"/>
  <c r="E163" i="2" l="1"/>
  <c r="N163" i="2"/>
  <c r="K163" i="2"/>
  <c r="C164" i="2"/>
  <c r="M163" i="2"/>
  <c r="D163" i="2"/>
  <c r="B163" i="2" s="1"/>
  <c r="I163" i="2"/>
  <c r="I164" i="2" l="1"/>
  <c r="C165" i="2"/>
  <c r="M164" i="2"/>
  <c r="D164" i="2"/>
  <c r="N164" i="2"/>
  <c r="E164" i="2"/>
  <c r="K164" i="2"/>
  <c r="B164" i="2"/>
  <c r="K165" i="2" l="1"/>
  <c r="M165" i="2"/>
  <c r="D165" i="2"/>
  <c r="N165" i="2"/>
  <c r="C166" i="2"/>
  <c r="E165" i="2"/>
  <c r="I165" i="2"/>
  <c r="B165" i="2"/>
  <c r="D166" i="2" l="1"/>
  <c r="B166" i="2" s="1"/>
  <c r="M166" i="2"/>
  <c r="K166" i="2"/>
  <c r="C167" i="2"/>
  <c r="N166" i="2"/>
  <c r="E166" i="2"/>
  <c r="I166" i="2"/>
  <c r="E167" i="2" l="1"/>
  <c r="N167" i="2"/>
  <c r="M167" i="2"/>
  <c r="D167" i="2"/>
  <c r="I167" i="2"/>
  <c r="C168" i="2"/>
  <c r="K167" i="2"/>
  <c r="B167" i="2"/>
  <c r="I168" i="2" l="1"/>
  <c r="C169" i="2"/>
  <c r="D168" i="2"/>
  <c r="E168" i="2"/>
  <c r="M168" i="2"/>
  <c r="N168" i="2" s="1"/>
  <c r="B168" i="2"/>
  <c r="K168" i="2"/>
  <c r="K169" i="2" l="1"/>
  <c r="D169" i="2"/>
  <c r="B169" i="2" s="1"/>
  <c r="E169" i="2"/>
  <c r="C170" i="2"/>
  <c r="I169" i="2"/>
  <c r="M169" i="2"/>
  <c r="N169" i="2" s="1"/>
  <c r="I170" i="2" l="1"/>
  <c r="C171" i="2"/>
  <c r="K170" i="2"/>
  <c r="E170" i="2"/>
  <c r="D170" i="2"/>
  <c r="B170" i="2" s="1"/>
  <c r="M170" i="2"/>
  <c r="N170" i="2" s="1"/>
  <c r="K171" i="2" l="1"/>
  <c r="D171" i="2"/>
  <c r="M171" i="2"/>
  <c r="N171" i="2" s="1"/>
  <c r="I171" i="2"/>
  <c r="E171" i="2"/>
  <c r="C172" i="2"/>
  <c r="B171" i="2"/>
  <c r="D172" i="2" l="1"/>
  <c r="B172" i="2" s="1"/>
  <c r="M172" i="2"/>
  <c r="N172" i="2" s="1"/>
  <c r="E172" i="2"/>
  <c r="I172" i="2"/>
  <c r="C173" i="2"/>
  <c r="K172" i="2"/>
  <c r="E173" i="2" l="1"/>
  <c r="I173" i="2"/>
  <c r="C174" i="2"/>
  <c r="K173" i="2"/>
  <c r="D173" i="2"/>
  <c r="M173" i="2"/>
  <c r="N173" i="2" s="1"/>
  <c r="B173" i="2"/>
  <c r="I174" i="2" l="1"/>
  <c r="C175" i="2"/>
  <c r="K174" i="2"/>
  <c r="E174" i="2"/>
  <c r="M174" i="2"/>
  <c r="N174" i="2" s="1"/>
  <c r="D174" i="2"/>
  <c r="B174" i="2" s="1"/>
  <c r="K175" i="2" l="1"/>
  <c r="D175" i="2"/>
  <c r="M175" i="2"/>
  <c r="N175" i="2" s="1"/>
  <c r="I175" i="2"/>
  <c r="E175" i="2"/>
  <c r="C176" i="2"/>
  <c r="B175" i="2"/>
  <c r="D176" i="2" l="1"/>
  <c r="B176" i="2" s="1"/>
  <c r="M176" i="2"/>
  <c r="N176" i="2" s="1"/>
  <c r="E176" i="2"/>
  <c r="C177" i="2"/>
  <c r="I176" i="2"/>
  <c r="K176" i="2"/>
  <c r="E177" i="2" l="1"/>
  <c r="I177" i="2"/>
  <c r="C178" i="2"/>
  <c r="K177" i="2"/>
  <c r="M177" i="2"/>
  <c r="N177" i="2" s="1"/>
  <c r="D177" i="2"/>
  <c r="B177" i="2"/>
  <c r="I178" i="2" l="1"/>
  <c r="C179" i="2"/>
  <c r="K178" i="2"/>
  <c r="E178" i="2"/>
  <c r="D178" i="2"/>
  <c r="M178" i="2"/>
  <c r="N178" i="2" s="1"/>
  <c r="B178" i="2"/>
  <c r="K179" i="2" l="1"/>
  <c r="D179" i="2"/>
  <c r="M179" i="2"/>
  <c r="I179" i="2"/>
  <c r="B179" i="2"/>
  <c r="E179" i="2"/>
  <c r="N179" i="2"/>
  <c r="C180" i="2"/>
  <c r="D180" i="2" l="1"/>
  <c r="B180" i="2" s="1"/>
  <c r="M180" i="2"/>
  <c r="N180" i="2" s="1"/>
  <c r="E180" i="2"/>
  <c r="I180" i="2"/>
  <c r="C181" i="2"/>
  <c r="K180" i="2"/>
  <c r="E181" i="2" l="1"/>
  <c r="I181" i="2"/>
  <c r="C182" i="2"/>
  <c r="K181" i="2"/>
  <c r="D181" i="2"/>
  <c r="M181" i="2"/>
  <c r="N181" i="2" s="1"/>
  <c r="B181" i="2"/>
  <c r="I182" i="2" l="1"/>
  <c r="C183" i="2"/>
  <c r="K182" i="2"/>
  <c r="E182" i="2"/>
  <c r="N182" i="2"/>
  <c r="D182" i="2"/>
  <c r="M182" i="2"/>
  <c r="B182" i="2"/>
  <c r="K183" i="2" l="1"/>
  <c r="D183" i="2"/>
  <c r="B183" i="2" s="1"/>
  <c r="M183" i="2"/>
  <c r="I183" i="2"/>
  <c r="N183" i="2"/>
  <c r="C184" i="2"/>
  <c r="E183" i="2"/>
  <c r="D184" i="2" l="1"/>
  <c r="B184" i="2" s="1"/>
  <c r="M184" i="2"/>
  <c r="N184" i="2" s="1"/>
  <c r="E184" i="2"/>
  <c r="C185" i="2"/>
  <c r="I184" i="2"/>
  <c r="K184" i="2"/>
  <c r="E185" i="2" l="1"/>
  <c r="I185" i="2"/>
  <c r="C186" i="2"/>
  <c r="K185" i="2"/>
  <c r="D185" i="2"/>
  <c r="M185" i="2"/>
  <c r="N185" i="2" s="1"/>
  <c r="B185" i="2"/>
  <c r="I186" i="2" l="1"/>
  <c r="C187" i="2"/>
  <c r="K186" i="2"/>
  <c r="E186" i="2"/>
  <c r="D186" i="2"/>
  <c r="M186" i="2"/>
  <c r="N186" i="2" s="1"/>
  <c r="B186" i="2"/>
  <c r="K187" i="2" l="1"/>
  <c r="D187" i="2"/>
  <c r="M187" i="2"/>
  <c r="I187" i="2"/>
  <c r="E187" i="2"/>
  <c r="B187" i="2"/>
  <c r="N187" i="2"/>
  <c r="C188" i="2"/>
  <c r="D188" i="2" l="1"/>
  <c r="B188" i="2" s="1"/>
  <c r="M188" i="2"/>
  <c r="N188" i="2" s="1"/>
  <c r="E188" i="2"/>
  <c r="I188" i="2"/>
  <c r="C189" i="2"/>
  <c r="K188" i="2"/>
  <c r="E189" i="2" l="1"/>
  <c r="I189" i="2"/>
  <c r="C190" i="2"/>
  <c r="K189" i="2"/>
  <c r="D189" i="2"/>
  <c r="B189" i="2"/>
  <c r="M189" i="2"/>
  <c r="N189" i="2" s="1"/>
  <c r="I190" i="2" l="1"/>
  <c r="C191" i="2"/>
  <c r="K190" i="2"/>
  <c r="E190" i="2"/>
  <c r="N190" i="2"/>
  <c r="M190" i="2"/>
  <c r="D190" i="2"/>
  <c r="B190" i="2"/>
  <c r="K191" i="2" l="1"/>
  <c r="D191" i="2"/>
  <c r="B191" i="2" s="1"/>
  <c r="M191" i="2"/>
  <c r="I191" i="2"/>
  <c r="E191" i="2"/>
  <c r="N191" i="2"/>
  <c r="C192" i="2"/>
  <c r="D192" i="2" l="1"/>
  <c r="B192" i="2" s="1"/>
  <c r="M192" i="2"/>
  <c r="N192" i="2" s="1"/>
  <c r="E192" i="2"/>
  <c r="C193" i="2"/>
  <c r="I192" i="2"/>
  <c r="K192" i="2"/>
  <c r="E193" i="2" l="1"/>
  <c r="I193" i="2"/>
  <c r="C194" i="2"/>
  <c r="K193" i="2"/>
  <c r="M193" i="2"/>
  <c r="N193" i="2" s="1"/>
  <c r="D193" i="2"/>
  <c r="B193" i="2" s="1"/>
  <c r="I194" i="2" l="1"/>
  <c r="C195" i="2"/>
  <c r="K194" i="2"/>
  <c r="N194" i="2"/>
  <c r="E194" i="2"/>
  <c r="D194" i="2"/>
  <c r="B194" i="2" s="1"/>
  <c r="M194" i="2"/>
  <c r="K195" i="2" l="1"/>
  <c r="D195" i="2"/>
  <c r="B195" i="2" s="1"/>
  <c r="M195" i="2"/>
  <c r="I195" i="2"/>
  <c r="E195" i="2"/>
  <c r="N195" i="2"/>
  <c r="C196" i="2"/>
  <c r="D196" i="2" l="1"/>
  <c r="B196" i="2" s="1"/>
  <c r="M196" i="2"/>
  <c r="N196" i="2" s="1"/>
  <c r="E196" i="2"/>
  <c r="I196" i="2"/>
  <c r="C197" i="2"/>
  <c r="K196" i="2"/>
  <c r="E197" i="2" l="1"/>
  <c r="I197" i="2"/>
  <c r="C198" i="2"/>
  <c r="K197" i="2"/>
  <c r="D197" i="2"/>
  <c r="M197" i="2"/>
  <c r="N197" i="2" s="1"/>
  <c r="B197" i="2"/>
  <c r="I198" i="2" l="1"/>
  <c r="C199" i="2"/>
  <c r="K198" i="2"/>
  <c r="E198" i="2"/>
  <c r="N198" i="2"/>
  <c r="D198" i="2"/>
  <c r="M198" i="2"/>
  <c r="B198" i="2"/>
  <c r="K199" i="2" l="1"/>
  <c r="D199" i="2"/>
  <c r="M199" i="2"/>
  <c r="I199" i="2"/>
  <c r="N199" i="2"/>
  <c r="C200" i="2"/>
  <c r="B199" i="2"/>
  <c r="E199" i="2"/>
  <c r="D200" i="2" l="1"/>
  <c r="B200" i="2" s="1"/>
  <c r="M200" i="2"/>
  <c r="N200" i="2" s="1"/>
  <c r="E200" i="2"/>
  <c r="C201" i="2"/>
  <c r="I200" i="2"/>
  <c r="K200" i="2"/>
  <c r="E201" i="2" l="1"/>
  <c r="I201" i="2"/>
  <c r="C202" i="2"/>
  <c r="K201" i="2"/>
  <c r="D201" i="2"/>
  <c r="M201" i="2"/>
  <c r="N201" i="2" s="1"/>
  <c r="B201" i="2"/>
  <c r="I202" i="2" l="1"/>
  <c r="C203" i="2"/>
  <c r="K202" i="2"/>
  <c r="N202" i="2"/>
  <c r="E202" i="2"/>
  <c r="D202" i="2"/>
  <c r="M202" i="2"/>
  <c r="B202" i="2"/>
  <c r="K203" i="2" l="1"/>
  <c r="D203" i="2"/>
  <c r="M203" i="2"/>
  <c r="I203" i="2"/>
  <c r="E203" i="2"/>
  <c r="B203" i="2"/>
  <c r="N203" i="2"/>
  <c r="C204" i="2"/>
  <c r="D204" i="2" l="1"/>
  <c r="B204" i="2" s="1"/>
  <c r="M204" i="2"/>
  <c r="E204" i="2"/>
  <c r="N204" i="2"/>
  <c r="I204" i="2"/>
  <c r="C205" i="2"/>
  <c r="K204" i="2"/>
  <c r="E205" i="2" l="1"/>
  <c r="I205" i="2"/>
  <c r="C206" i="2"/>
  <c r="K205" i="2"/>
  <c r="D205" i="2"/>
  <c r="B205" i="2"/>
  <c r="M205" i="2"/>
  <c r="N205" i="2" s="1"/>
  <c r="I206" i="2" l="1"/>
  <c r="C207" i="2"/>
  <c r="K206" i="2"/>
  <c r="E206" i="2"/>
  <c r="N206" i="2"/>
  <c r="M206" i="2"/>
  <c r="D206" i="2"/>
  <c r="B206" i="2"/>
  <c r="K207" i="2" l="1"/>
  <c r="D207" i="2"/>
  <c r="B207" i="2" s="1"/>
  <c r="M207" i="2"/>
  <c r="I207" i="2"/>
  <c r="E207" i="2"/>
  <c r="N207" i="2"/>
  <c r="C208" i="2"/>
  <c r="D208" i="2" l="1"/>
  <c r="B208" i="2" s="1"/>
  <c r="M208" i="2"/>
  <c r="N208" i="2" s="1"/>
  <c r="E208" i="2"/>
  <c r="C209" i="2"/>
  <c r="I208" i="2"/>
  <c r="K208" i="2"/>
  <c r="E209" i="2" l="1"/>
  <c r="I209" i="2"/>
  <c r="C210" i="2"/>
  <c r="K209" i="2"/>
  <c r="M209" i="2"/>
  <c r="N209" i="2" s="1"/>
  <c r="D209" i="2"/>
  <c r="B209" i="2" s="1"/>
  <c r="I210" i="2" l="1"/>
  <c r="C211" i="2"/>
  <c r="K210" i="2"/>
  <c r="E210" i="2"/>
  <c r="D210" i="2"/>
  <c r="M210" i="2"/>
  <c r="N210" i="2" s="1"/>
  <c r="B210" i="2"/>
  <c r="K211" i="2" l="1"/>
  <c r="D211" i="2"/>
  <c r="B211" i="2" s="1"/>
  <c r="M211" i="2"/>
  <c r="I211" i="2"/>
  <c r="E211" i="2"/>
  <c r="N211" i="2"/>
  <c r="C212" i="2"/>
  <c r="D212" i="2" l="1"/>
  <c r="B212" i="2" s="1"/>
  <c r="M212" i="2"/>
  <c r="N212" i="2" s="1"/>
  <c r="E212" i="2"/>
  <c r="I212" i="2"/>
  <c r="C213" i="2"/>
  <c r="K212" i="2"/>
  <c r="E213" i="2" l="1"/>
  <c r="N213" i="2"/>
  <c r="I213" i="2"/>
  <c r="C214" i="2"/>
  <c r="K213" i="2"/>
  <c r="D213" i="2"/>
  <c r="B213" i="2" s="1"/>
  <c r="M213" i="2"/>
  <c r="I214" i="2" l="1"/>
  <c r="C215" i="2"/>
  <c r="K214" i="2"/>
  <c r="E214" i="2"/>
  <c r="N214" i="2"/>
  <c r="D214" i="2"/>
  <c r="B214" i="2" s="1"/>
  <c r="M214" i="2"/>
  <c r="K215" i="2" l="1"/>
  <c r="D215" i="2"/>
  <c r="B215" i="2" s="1"/>
  <c r="M215" i="2"/>
  <c r="I215" i="2"/>
  <c r="N215" i="2"/>
  <c r="C216" i="2"/>
  <c r="E215" i="2"/>
  <c r="D216" i="2" l="1"/>
  <c r="B216" i="2" s="1"/>
  <c r="M216" i="2"/>
  <c r="N216" i="2" s="1"/>
  <c r="E216" i="2"/>
  <c r="C217" i="2"/>
  <c r="I216" i="2"/>
  <c r="K216" i="2"/>
  <c r="E217" i="2" l="1"/>
  <c r="I217" i="2"/>
  <c r="C218" i="2"/>
  <c r="K217" i="2"/>
  <c r="D217" i="2"/>
  <c r="M217" i="2"/>
  <c r="N217" i="2" s="1"/>
  <c r="B217" i="2"/>
  <c r="I218" i="2" l="1"/>
  <c r="C219" i="2"/>
  <c r="K218" i="2"/>
  <c r="E218" i="2"/>
  <c r="D218" i="2"/>
  <c r="M218" i="2"/>
  <c r="N218" i="2" s="1"/>
  <c r="B218" i="2"/>
  <c r="K219" i="2" l="1"/>
  <c r="D219" i="2"/>
  <c r="M219" i="2"/>
  <c r="I219" i="2"/>
  <c r="E219" i="2"/>
  <c r="B219" i="2"/>
  <c r="N219" i="2"/>
  <c r="C220" i="2"/>
  <c r="D220" i="2" l="1"/>
  <c r="B220" i="2" s="1"/>
  <c r="M220" i="2"/>
  <c r="N220" i="2" s="1"/>
  <c r="E220" i="2"/>
  <c r="I220" i="2"/>
  <c r="C221" i="2"/>
  <c r="K220" i="2"/>
  <c r="E221" i="2" l="1"/>
  <c r="I221" i="2"/>
  <c r="C222" i="2"/>
  <c r="K221" i="2"/>
  <c r="D221" i="2"/>
  <c r="B221" i="2"/>
  <c r="M221" i="2"/>
  <c r="N221" i="2" s="1"/>
  <c r="I222" i="2" l="1"/>
  <c r="C223" i="2"/>
  <c r="K222" i="2"/>
  <c r="E222" i="2"/>
  <c r="N222" i="2"/>
  <c r="M222" i="2"/>
  <c r="D222" i="2"/>
  <c r="B222" i="2"/>
  <c r="K223" i="2" l="1"/>
  <c r="D223" i="2"/>
  <c r="B223" i="2" s="1"/>
  <c r="M223" i="2"/>
  <c r="I223" i="2"/>
  <c r="E223" i="2"/>
  <c r="N223" i="2"/>
  <c r="C224" i="2"/>
  <c r="D224" i="2" l="1"/>
  <c r="B224" i="2" s="1"/>
  <c r="M224" i="2"/>
  <c r="N224" i="2" s="1"/>
  <c r="E224" i="2"/>
  <c r="C225" i="2"/>
  <c r="I224" i="2"/>
  <c r="K224" i="2"/>
  <c r="E225" i="2" l="1"/>
  <c r="I225" i="2"/>
  <c r="C226" i="2"/>
  <c r="K225" i="2"/>
  <c r="M225" i="2"/>
  <c r="N225" i="2" s="1"/>
  <c r="D225" i="2"/>
  <c r="B225" i="2" s="1"/>
  <c r="I226" i="2" l="1"/>
  <c r="C227" i="2"/>
  <c r="K226" i="2"/>
  <c r="N226" i="2"/>
  <c r="E226" i="2"/>
  <c r="D226" i="2"/>
  <c r="B226" i="2" s="1"/>
  <c r="M226" i="2"/>
  <c r="K227" i="2" l="1"/>
  <c r="D227" i="2"/>
  <c r="B227" i="2" s="1"/>
  <c r="M227" i="2"/>
  <c r="I227" i="2"/>
  <c r="E227" i="2"/>
  <c r="N227" i="2"/>
  <c r="C228" i="2"/>
  <c r="D228" i="2" l="1"/>
  <c r="B228" i="2" s="1"/>
  <c r="M228" i="2"/>
  <c r="N228" i="2" s="1"/>
  <c r="E228" i="2"/>
  <c r="I228" i="2"/>
  <c r="C229" i="2"/>
  <c r="K228" i="2"/>
  <c r="E229" i="2" l="1"/>
  <c r="I229" i="2"/>
  <c r="C230" i="2"/>
  <c r="K229" i="2"/>
  <c r="D229" i="2"/>
  <c r="M229" i="2"/>
  <c r="N229" i="2" s="1"/>
  <c r="B229" i="2"/>
  <c r="K230" i="2" l="1"/>
  <c r="M230" i="2"/>
  <c r="E230" i="2"/>
  <c r="C231" i="2"/>
  <c r="N230" i="2"/>
  <c r="D230" i="2"/>
  <c r="I230" i="2"/>
  <c r="B230" i="2"/>
  <c r="E231" i="2" l="1"/>
  <c r="N231" i="2"/>
  <c r="K231" i="2"/>
  <c r="M231" i="2"/>
  <c r="D231" i="2"/>
  <c r="B231" i="2" s="1"/>
  <c r="C232" i="2"/>
  <c r="I231" i="2"/>
  <c r="I232" i="2" l="1"/>
  <c r="C233" i="2"/>
  <c r="D232" i="2"/>
  <c r="M232" i="2"/>
  <c r="K232" i="2"/>
  <c r="N232" i="2"/>
  <c r="E232" i="2"/>
  <c r="B232" i="2"/>
  <c r="K233" i="2" l="1"/>
  <c r="E233" i="2"/>
  <c r="I233" i="2"/>
  <c r="M233" i="2"/>
  <c r="N233" i="2" s="1"/>
  <c r="D233" i="2"/>
  <c r="B233" i="2" s="1"/>
  <c r="C234" i="2"/>
  <c r="D234" i="2" l="1"/>
  <c r="B234" i="2" s="1"/>
  <c r="M234" i="2"/>
  <c r="I234" i="2"/>
  <c r="C235" i="2"/>
  <c r="E234" i="2"/>
  <c r="K234" i="2"/>
  <c r="N234" i="2"/>
  <c r="E235" i="2" l="1"/>
  <c r="K235" i="2"/>
  <c r="D235" i="2"/>
  <c r="B235" i="2" s="1"/>
  <c r="C236" i="2"/>
  <c r="I235" i="2"/>
  <c r="M235" i="2"/>
  <c r="N235" i="2" s="1"/>
  <c r="I236" i="2" l="1"/>
  <c r="C237" i="2"/>
  <c r="D236" i="2"/>
  <c r="M236" i="2"/>
  <c r="N236" i="2" s="1"/>
  <c r="E236" i="2"/>
  <c r="K236" i="2"/>
  <c r="B236" i="2"/>
  <c r="K237" i="2" l="1"/>
  <c r="E237" i="2"/>
  <c r="D237" i="2"/>
  <c r="B237" i="2" s="1"/>
  <c r="C238" i="2"/>
  <c r="I237" i="2"/>
  <c r="M237" i="2"/>
  <c r="N237" i="2" s="1"/>
  <c r="D238" i="2" l="1"/>
  <c r="B238" i="2" s="1"/>
  <c r="M238" i="2"/>
  <c r="I238" i="2"/>
  <c r="C239" i="2"/>
  <c r="N238" i="2"/>
  <c r="E238" i="2"/>
  <c r="K238" i="2"/>
  <c r="E239" i="2" l="1"/>
  <c r="N239" i="2"/>
  <c r="K239" i="2"/>
  <c r="M239" i="2"/>
  <c r="D239" i="2"/>
  <c r="B239" i="2" s="1"/>
  <c r="C240" i="2"/>
  <c r="I239" i="2"/>
  <c r="I240" i="2" l="1"/>
  <c r="C241" i="2"/>
  <c r="D240" i="2"/>
  <c r="M240" i="2"/>
  <c r="K240" i="2"/>
  <c r="N240" i="2"/>
  <c r="E240" i="2"/>
  <c r="B240" i="2"/>
  <c r="K241" i="2" l="1"/>
  <c r="E241" i="2"/>
  <c r="I241" i="2"/>
  <c r="M241" i="2"/>
  <c r="N241" i="2" s="1"/>
  <c r="D241" i="2"/>
  <c r="B241" i="2" s="1"/>
  <c r="C242" i="2"/>
  <c r="D242" i="2" l="1"/>
  <c r="B242" i="2" s="1"/>
  <c r="M242" i="2"/>
  <c r="I242" i="2"/>
  <c r="C243" i="2"/>
  <c r="E242" i="2"/>
  <c r="K242" i="2"/>
  <c r="N242" i="2"/>
  <c r="E243" i="2" l="1"/>
  <c r="K243" i="2"/>
  <c r="D243" i="2"/>
  <c r="B243" i="2" s="1"/>
  <c r="C244" i="2"/>
  <c r="I243" i="2"/>
  <c r="M243" i="2"/>
  <c r="N243" i="2" s="1"/>
  <c r="I244" i="2" l="1"/>
  <c r="C245" i="2"/>
  <c r="D244" i="2"/>
  <c r="M244" i="2"/>
  <c r="N244" i="2" s="1"/>
  <c r="E244" i="2"/>
  <c r="K244" i="2"/>
  <c r="B244" i="2"/>
  <c r="K245" i="2" l="1"/>
  <c r="E245" i="2"/>
  <c r="D245" i="2"/>
  <c r="B245" i="2" s="1"/>
  <c r="C246" i="2"/>
  <c r="I245" i="2"/>
  <c r="M245" i="2"/>
  <c r="N245" i="2" s="1"/>
  <c r="D246" i="2" l="1"/>
  <c r="B246" i="2" s="1"/>
  <c r="M246" i="2"/>
  <c r="I246" i="2"/>
  <c r="C247" i="2"/>
  <c r="N246" i="2"/>
  <c r="E246" i="2"/>
  <c r="K246" i="2"/>
  <c r="E247" i="2" l="1"/>
  <c r="N247" i="2"/>
  <c r="K247" i="2"/>
  <c r="M247" i="2"/>
  <c r="D247" i="2"/>
  <c r="B247" i="2" s="1"/>
  <c r="C248" i="2"/>
  <c r="I247" i="2"/>
  <c r="I248" i="2" l="1"/>
  <c r="C249" i="2"/>
  <c r="D248" i="2"/>
  <c r="M248" i="2"/>
  <c r="K248" i="2"/>
  <c r="N248" i="2"/>
  <c r="E248" i="2"/>
  <c r="B248" i="2"/>
  <c r="K249" i="2" l="1"/>
  <c r="E249" i="2"/>
  <c r="I249" i="2"/>
  <c r="M249" i="2"/>
  <c r="N249" i="2" s="1"/>
  <c r="D249" i="2"/>
  <c r="B249" i="2" s="1"/>
  <c r="C250" i="2"/>
  <c r="D250" i="2" l="1"/>
  <c r="B250" i="2" s="1"/>
  <c r="M250" i="2"/>
  <c r="N250" i="2" s="1"/>
  <c r="I250" i="2"/>
  <c r="C251" i="2"/>
  <c r="E250" i="2"/>
  <c r="K250" i="2"/>
  <c r="E251" i="2" l="1"/>
  <c r="K251" i="2"/>
  <c r="D251" i="2"/>
  <c r="B251" i="2" s="1"/>
  <c r="C252" i="2"/>
  <c r="I251" i="2"/>
  <c r="M251" i="2"/>
  <c r="N251" i="2" s="1"/>
  <c r="I252" i="2" l="1"/>
  <c r="C253" i="2"/>
  <c r="D252" i="2"/>
  <c r="M252" i="2"/>
  <c r="N252" i="2" s="1"/>
  <c r="E252" i="2"/>
  <c r="K252" i="2"/>
  <c r="B252" i="2"/>
  <c r="K253" i="2" l="1"/>
  <c r="E253" i="2"/>
  <c r="D253" i="2"/>
  <c r="B253" i="2" s="1"/>
  <c r="C254" i="2"/>
  <c r="I253" i="2"/>
  <c r="M253" i="2"/>
  <c r="N253" i="2" s="1"/>
  <c r="D254" i="2" l="1"/>
  <c r="B254" i="2" s="1"/>
  <c r="M254" i="2"/>
  <c r="I254" i="2"/>
  <c r="C255" i="2"/>
  <c r="N254" i="2"/>
  <c r="E254" i="2"/>
  <c r="K254" i="2"/>
  <c r="E255" i="2" l="1"/>
  <c r="N255" i="2"/>
  <c r="K255" i="2"/>
  <c r="M255" i="2"/>
  <c r="D255" i="2"/>
  <c r="B255" i="2" s="1"/>
  <c r="C256" i="2"/>
  <c r="I255" i="2"/>
  <c r="I256" i="2" l="1"/>
  <c r="C257" i="2"/>
  <c r="D256" i="2"/>
  <c r="M256" i="2"/>
  <c r="K256" i="2"/>
  <c r="N256" i="2"/>
  <c r="E256" i="2"/>
  <c r="B256" i="2"/>
  <c r="K257" i="2" l="1"/>
  <c r="E257" i="2"/>
  <c r="I257" i="2"/>
  <c r="M257" i="2"/>
  <c r="N257" i="2" s="1"/>
  <c r="B257" i="2"/>
  <c r="D257" i="2"/>
  <c r="C258" i="2"/>
  <c r="D258" i="2" l="1"/>
  <c r="B258" i="2" s="1"/>
  <c r="M258" i="2"/>
  <c r="I258" i="2"/>
  <c r="C259" i="2"/>
  <c r="E258" i="2"/>
  <c r="K258" i="2"/>
  <c r="N258" i="2"/>
  <c r="E259" i="2" l="1"/>
  <c r="K259" i="2"/>
  <c r="D259" i="2"/>
  <c r="B259" i="2" s="1"/>
  <c r="C260" i="2"/>
  <c r="I259" i="2"/>
  <c r="M259" i="2"/>
  <c r="N259" i="2" s="1"/>
  <c r="I260" i="2" l="1"/>
  <c r="C261" i="2"/>
  <c r="D260" i="2"/>
  <c r="M260" i="2"/>
  <c r="K260" i="2"/>
  <c r="N260" i="2"/>
  <c r="E260" i="2"/>
  <c r="B260" i="2"/>
  <c r="K261" i="2" l="1"/>
  <c r="E261" i="2"/>
  <c r="I261" i="2"/>
  <c r="B261" i="2"/>
  <c r="M261" i="2"/>
  <c r="N261" i="2" s="1"/>
  <c r="C262" i="2"/>
  <c r="D261" i="2"/>
  <c r="D262" i="2" l="1"/>
  <c r="B262" i="2" s="1"/>
  <c r="M262" i="2"/>
  <c r="I262" i="2"/>
  <c r="C263" i="2"/>
  <c r="N262" i="2"/>
  <c r="E262" i="2"/>
  <c r="K262" i="2"/>
  <c r="E263" i="2" l="1"/>
  <c r="N263" i="2"/>
  <c r="K263" i="2"/>
  <c r="M263" i="2"/>
  <c r="D263" i="2"/>
  <c r="B263" i="2" s="1"/>
  <c r="C264" i="2"/>
  <c r="I263" i="2"/>
  <c r="I264" i="2" l="1"/>
  <c r="C265" i="2"/>
  <c r="D264" i="2"/>
  <c r="M264" i="2"/>
  <c r="K264" i="2"/>
  <c r="E264" i="2"/>
  <c r="B264" i="2"/>
  <c r="N264" i="2"/>
  <c r="K265" i="2" l="1"/>
  <c r="E265" i="2"/>
  <c r="I265" i="2"/>
  <c r="D265" i="2"/>
  <c r="B265" i="2" s="1"/>
  <c r="C266" i="2"/>
  <c r="M265" i="2"/>
  <c r="N265" i="2" s="1"/>
  <c r="D266" i="2" l="1"/>
  <c r="B266" i="2" s="1"/>
  <c r="M266" i="2"/>
  <c r="I266" i="2"/>
  <c r="C267" i="2"/>
  <c r="E266" i="2"/>
  <c r="N266" i="2"/>
  <c r="K266" i="2"/>
  <c r="E267" i="2" l="1"/>
  <c r="K267" i="2"/>
  <c r="D267" i="2"/>
  <c r="B267" i="2" s="1"/>
  <c r="C268" i="2"/>
  <c r="M267" i="2"/>
  <c r="N267" i="2" s="1"/>
  <c r="I267" i="2"/>
  <c r="I268" i="2" l="1"/>
  <c r="C269" i="2"/>
  <c r="D268" i="2"/>
  <c r="M268" i="2"/>
  <c r="N268" i="2" s="1"/>
  <c r="K268" i="2"/>
  <c r="E268" i="2"/>
  <c r="B268" i="2"/>
  <c r="K269" i="2" l="1"/>
  <c r="E269" i="2"/>
  <c r="I269" i="2"/>
  <c r="B269" i="2"/>
  <c r="M269" i="2"/>
  <c r="N269" i="2" s="1"/>
  <c r="C270" i="2"/>
  <c r="D269" i="2"/>
  <c r="D270" i="2" l="1"/>
  <c r="B270" i="2" s="1"/>
  <c r="M270" i="2"/>
  <c r="N270" i="2" s="1"/>
  <c r="I270" i="2"/>
  <c r="C271" i="2"/>
  <c r="E270" i="2"/>
  <c r="K270" i="2"/>
  <c r="E271" i="2" l="1"/>
  <c r="K271" i="2"/>
  <c r="M271" i="2"/>
  <c r="N271" i="2" s="1"/>
  <c r="B271" i="2"/>
  <c r="D271" i="2"/>
  <c r="C272" i="2"/>
  <c r="I271" i="2"/>
  <c r="I272" i="2" l="1"/>
  <c r="C273" i="2"/>
  <c r="D272" i="2"/>
  <c r="M272" i="2"/>
  <c r="K272" i="2"/>
  <c r="E272" i="2"/>
  <c r="B272" i="2"/>
  <c r="N272" i="2"/>
  <c r="K273" i="2" l="1"/>
  <c r="E273" i="2"/>
  <c r="I273" i="2"/>
  <c r="D273" i="2"/>
  <c r="B273" i="2" s="1"/>
  <c r="C274" i="2"/>
  <c r="M273" i="2"/>
  <c r="N273" i="2" s="1"/>
  <c r="D274" i="2" l="1"/>
  <c r="B274" i="2" s="1"/>
  <c r="M274" i="2"/>
  <c r="I274" i="2"/>
  <c r="C275" i="2"/>
  <c r="E274" i="2"/>
  <c r="N274" i="2"/>
  <c r="K274" i="2"/>
  <c r="E275" i="2" l="1"/>
  <c r="K275" i="2"/>
  <c r="D275" i="2"/>
  <c r="B275" i="2" s="1"/>
  <c r="C276" i="2"/>
  <c r="M275" i="2"/>
  <c r="N275" i="2" s="1"/>
  <c r="I275" i="2"/>
  <c r="I276" i="2" l="1"/>
  <c r="C277" i="2"/>
  <c r="D276" i="2"/>
  <c r="M276" i="2"/>
  <c r="N276" i="2" s="1"/>
  <c r="K276" i="2"/>
  <c r="E276" i="2"/>
  <c r="B276" i="2"/>
  <c r="K277" i="2" l="1"/>
  <c r="E277" i="2"/>
  <c r="I277" i="2"/>
  <c r="B277" i="2"/>
  <c r="M277" i="2"/>
  <c r="N277" i="2" s="1"/>
  <c r="C278" i="2"/>
  <c r="D277" i="2"/>
  <c r="D278" i="2" l="1"/>
  <c r="B278" i="2" s="1"/>
  <c r="M278" i="2"/>
  <c r="N278" i="2" s="1"/>
  <c r="I278" i="2"/>
  <c r="C279" i="2"/>
  <c r="E278" i="2"/>
  <c r="K278" i="2"/>
  <c r="E279" i="2" l="1"/>
  <c r="K279" i="2"/>
  <c r="M279" i="2"/>
  <c r="N279" i="2" s="1"/>
  <c r="B279" i="2"/>
  <c r="D279" i="2"/>
  <c r="C280" i="2"/>
  <c r="I279" i="2"/>
  <c r="I280" i="2" l="1"/>
  <c r="D280" i="2"/>
  <c r="B280" i="2" s="1"/>
  <c r="M280" i="2"/>
  <c r="K280" i="2"/>
  <c r="C281" i="2"/>
  <c r="E280" i="2"/>
  <c r="N280" i="2"/>
  <c r="E281" i="2" l="1"/>
  <c r="N281" i="2"/>
  <c r="M281" i="2"/>
  <c r="I281" i="2"/>
  <c r="B281" i="2"/>
  <c r="K281" i="2"/>
  <c r="C282" i="2"/>
  <c r="D281" i="2"/>
  <c r="I282" i="2" l="1"/>
  <c r="C283" i="2"/>
  <c r="D282" i="2"/>
  <c r="K282" i="2"/>
  <c r="M282" i="2"/>
  <c r="N282" i="2" s="1"/>
  <c r="B282" i="2"/>
  <c r="E282" i="2"/>
  <c r="K283" i="2" l="1"/>
  <c r="D283" i="2"/>
  <c r="B283" i="2" s="1"/>
  <c r="C284" i="2"/>
  <c r="I283" i="2"/>
  <c r="M283" i="2"/>
  <c r="N283" i="2" s="1"/>
  <c r="E283" i="2"/>
  <c r="D284" i="2" l="1"/>
  <c r="B284" i="2" s="1"/>
  <c r="M284" i="2"/>
  <c r="N284" i="2" s="1"/>
  <c r="I284" i="2"/>
  <c r="K284" i="2"/>
  <c r="C285" i="2"/>
  <c r="E284" i="2"/>
  <c r="E285" i="2" l="1"/>
  <c r="D285" i="2"/>
  <c r="B285" i="2" s="1"/>
  <c r="K285" i="2"/>
  <c r="C286" i="2"/>
  <c r="M285" i="2"/>
  <c r="N285" i="2" s="1"/>
  <c r="I285" i="2"/>
  <c r="I286" i="2" l="1"/>
  <c r="C287" i="2"/>
  <c r="E286" i="2"/>
  <c r="M286" i="2"/>
  <c r="N286" i="2" s="1"/>
  <c r="D286" i="2"/>
  <c r="B286" i="2" s="1"/>
  <c r="K286" i="2"/>
  <c r="K287" i="2" l="1"/>
  <c r="E287" i="2"/>
  <c r="M287" i="2"/>
  <c r="N287" i="2" s="1"/>
  <c r="D287" i="2"/>
  <c r="B287" i="2" s="1"/>
  <c r="C288" i="2"/>
  <c r="I287" i="2"/>
  <c r="D288" i="2" l="1"/>
  <c r="B288" i="2" s="1"/>
  <c r="M288" i="2"/>
  <c r="E288" i="2"/>
  <c r="K288" i="2"/>
  <c r="C289" i="2"/>
  <c r="N288" i="2"/>
  <c r="I288" i="2"/>
  <c r="E289" i="2" l="1"/>
  <c r="N289" i="2"/>
  <c r="I289" i="2"/>
  <c r="M289" i="2"/>
  <c r="D289" i="2"/>
  <c r="B289" i="2" s="1"/>
  <c r="K289" i="2"/>
  <c r="C290" i="2"/>
  <c r="I290" i="2" l="1"/>
  <c r="C291" i="2"/>
  <c r="K290" i="2"/>
  <c r="D290" i="2"/>
  <c r="B290" i="2" s="1"/>
  <c r="N290" i="2"/>
  <c r="E290" i="2"/>
  <c r="M290" i="2"/>
  <c r="K291" i="2" l="1"/>
  <c r="I291" i="2"/>
  <c r="D291" i="2"/>
  <c r="B291" i="2" s="1"/>
  <c r="N291" i="2"/>
  <c r="C292" i="2"/>
  <c r="E291" i="2"/>
  <c r="M291" i="2"/>
  <c r="D292" i="2" l="1"/>
  <c r="B292" i="2" s="1"/>
  <c r="M292" i="2"/>
  <c r="N292" i="2" s="1"/>
  <c r="I292" i="2"/>
  <c r="E292" i="2"/>
  <c r="C293" i="2"/>
  <c r="K292" i="2"/>
  <c r="E293" i="2" l="1"/>
  <c r="K293" i="2"/>
  <c r="C294" i="2"/>
  <c r="D293" i="2"/>
  <c r="B293" i="2" s="1"/>
  <c r="I293" i="2"/>
  <c r="M293" i="2"/>
  <c r="N293" i="2" s="1"/>
  <c r="I294" i="2" l="1"/>
  <c r="C295" i="2"/>
  <c r="M294" i="2"/>
  <c r="N294" i="2" s="1"/>
  <c r="E294" i="2"/>
  <c r="K294" i="2"/>
  <c r="D294" i="2"/>
  <c r="B294" i="2"/>
  <c r="K295" i="2" l="1"/>
  <c r="M295" i="2"/>
  <c r="N295" i="2" s="1"/>
  <c r="E295" i="2"/>
  <c r="I295" i="2"/>
  <c r="D295" i="2"/>
  <c r="B295" i="2" s="1"/>
  <c r="C296" i="2"/>
  <c r="D296" i="2" l="1"/>
  <c r="B296" i="2" s="1"/>
  <c r="M296" i="2"/>
  <c r="K296" i="2"/>
  <c r="C297" i="2"/>
  <c r="E296" i="2"/>
  <c r="I296" i="2"/>
  <c r="N296" i="2"/>
  <c r="E297" i="2" l="1"/>
  <c r="M297" i="2"/>
  <c r="N297" i="2" s="1"/>
  <c r="I297" i="2"/>
  <c r="B297" i="2"/>
  <c r="K297" i="2"/>
  <c r="C298" i="2"/>
  <c r="D297" i="2"/>
  <c r="I298" i="2" l="1"/>
  <c r="C299" i="2"/>
  <c r="D298" i="2"/>
  <c r="K298" i="2"/>
  <c r="M298" i="2"/>
  <c r="N298" i="2" s="1"/>
  <c r="E298" i="2"/>
  <c r="B298" i="2"/>
  <c r="K299" i="2" l="1"/>
  <c r="D299" i="2"/>
  <c r="B299" i="2" s="1"/>
  <c r="C300" i="2"/>
  <c r="I299" i="2"/>
  <c r="M299" i="2"/>
  <c r="N299" i="2" s="1"/>
  <c r="E299" i="2"/>
  <c r="D300" i="2" l="1"/>
  <c r="B300" i="2" s="1"/>
  <c r="M300" i="2"/>
  <c r="N300" i="2" s="1"/>
  <c r="I300" i="2"/>
  <c r="K300" i="2"/>
  <c r="C301" i="2"/>
  <c r="E300" i="2"/>
  <c r="E301" i="2" l="1"/>
  <c r="N301" i="2"/>
  <c r="D301" i="2"/>
  <c r="K301" i="2"/>
  <c r="C302" i="2"/>
  <c r="B301" i="2"/>
  <c r="M301" i="2"/>
  <c r="I301" i="2"/>
  <c r="I302" i="2" l="1"/>
  <c r="C303" i="2"/>
  <c r="E302" i="2"/>
  <c r="M302" i="2"/>
  <c r="N302" i="2" s="1"/>
  <c r="D302" i="2"/>
  <c r="B302" i="2" s="1"/>
  <c r="K302" i="2"/>
  <c r="K303" i="2" l="1"/>
  <c r="E303" i="2"/>
  <c r="M303" i="2"/>
  <c r="N303" i="2" s="1"/>
  <c r="D303" i="2"/>
  <c r="B303" i="2" s="1"/>
  <c r="C304" i="2"/>
  <c r="I303" i="2"/>
  <c r="D304" i="2" l="1"/>
  <c r="B304" i="2" s="1"/>
  <c r="M304" i="2"/>
  <c r="E304" i="2"/>
  <c r="K304" i="2"/>
  <c r="C305" i="2"/>
  <c r="N304" i="2"/>
  <c r="I304" i="2"/>
  <c r="E305" i="2" l="1"/>
  <c r="N305" i="2"/>
  <c r="I305" i="2"/>
  <c r="M305" i="2"/>
  <c r="D305" i="2"/>
  <c r="B305" i="2" s="1"/>
  <c r="K305" i="2"/>
  <c r="C306" i="2"/>
  <c r="I306" i="2" l="1"/>
  <c r="C307" i="2"/>
  <c r="K306" i="2"/>
  <c r="D306" i="2"/>
  <c r="B306" i="2" s="1"/>
  <c r="N306" i="2"/>
  <c r="E306" i="2"/>
  <c r="M306" i="2"/>
  <c r="K307" i="2" l="1"/>
  <c r="I307" i="2"/>
  <c r="D307" i="2"/>
  <c r="B307" i="2" s="1"/>
  <c r="N307" i="2"/>
  <c r="C308" i="2"/>
  <c r="E307" i="2"/>
  <c r="M307" i="2"/>
  <c r="D308" i="2" l="1"/>
  <c r="B308" i="2" s="1"/>
  <c r="M308" i="2"/>
  <c r="N308" i="2" s="1"/>
  <c r="I308" i="2"/>
  <c r="E308" i="2"/>
  <c r="K308" i="2"/>
  <c r="C309" i="2"/>
  <c r="I309" i="2" l="1"/>
  <c r="C310" i="2"/>
  <c r="D309" i="2"/>
  <c r="M309" i="2"/>
  <c r="N309" i="2" s="1"/>
  <c r="B309" i="2"/>
  <c r="E309" i="2"/>
  <c r="K309" i="2"/>
  <c r="K310" i="2" l="1"/>
  <c r="E310" i="2"/>
  <c r="I310" i="2"/>
  <c r="C311" i="2"/>
  <c r="D310" i="2"/>
  <c r="B310" i="2" s="1"/>
  <c r="M310" i="2"/>
  <c r="N310" i="2" s="1"/>
  <c r="D311" i="2" l="1"/>
  <c r="B311" i="2" s="1"/>
  <c r="M311" i="2"/>
  <c r="I311" i="2"/>
  <c r="C312" i="2"/>
  <c r="K311" i="2"/>
  <c r="N311" i="2"/>
  <c r="E311" i="2"/>
  <c r="E312" i="2" l="1"/>
  <c r="N312" i="2"/>
  <c r="K312" i="2"/>
  <c r="D312" i="2"/>
  <c r="M312" i="2"/>
  <c r="I312" i="2"/>
  <c r="C313" i="2"/>
  <c r="B312" i="2"/>
  <c r="I313" i="2" l="1"/>
  <c r="C314" i="2"/>
  <c r="D313" i="2"/>
  <c r="M313" i="2"/>
  <c r="N313" i="2" s="1"/>
  <c r="B313" i="2"/>
  <c r="E313" i="2"/>
  <c r="K313" i="2"/>
  <c r="K314" i="2" l="1"/>
  <c r="E314" i="2"/>
  <c r="I314" i="2"/>
  <c r="C315" i="2"/>
  <c r="B314" i="2"/>
  <c r="M314" i="2"/>
  <c r="N314" i="2" s="1"/>
  <c r="D314" i="2"/>
  <c r="D315" i="2" l="1"/>
  <c r="B315" i="2" s="1"/>
  <c r="M315" i="2"/>
  <c r="I315" i="2"/>
  <c r="C316" i="2"/>
  <c r="K315" i="2"/>
  <c r="E315" i="2"/>
  <c r="N315" i="2"/>
  <c r="E316" i="2" l="1"/>
  <c r="K316" i="2"/>
  <c r="D316" i="2"/>
  <c r="B316" i="2" s="1"/>
  <c r="M316" i="2"/>
  <c r="N316" i="2" s="1"/>
  <c r="I316" i="2"/>
  <c r="C317" i="2"/>
  <c r="I317" i="2" l="1"/>
  <c r="C318" i="2"/>
  <c r="D317" i="2"/>
  <c r="M317" i="2"/>
  <c r="N317" i="2" s="1"/>
  <c r="B317" i="2"/>
  <c r="E317" i="2"/>
  <c r="K317" i="2"/>
  <c r="K318" i="2" l="1"/>
  <c r="E318" i="2"/>
  <c r="I318" i="2"/>
  <c r="C319" i="2"/>
  <c r="M318" i="2"/>
  <c r="N318" i="2" s="1"/>
  <c r="D318" i="2"/>
  <c r="B318" i="2" s="1"/>
  <c r="D319" i="2" l="1"/>
  <c r="B319" i="2" s="1"/>
  <c r="M319" i="2"/>
  <c r="N319" i="2" s="1"/>
  <c r="I319" i="2"/>
  <c r="C320" i="2"/>
  <c r="K319" i="2"/>
  <c r="E319" i="2"/>
  <c r="E320" i="2" l="1"/>
  <c r="K320" i="2"/>
  <c r="D320" i="2"/>
  <c r="B320" i="2" s="1"/>
  <c r="M320" i="2"/>
  <c r="N320" i="2" s="1"/>
  <c r="I320" i="2"/>
  <c r="C321" i="2"/>
  <c r="I321" i="2" l="1"/>
  <c r="C322" i="2"/>
  <c r="D321" i="2"/>
  <c r="M321" i="2"/>
  <c r="N321" i="2" s="1"/>
  <c r="B321" i="2"/>
  <c r="E321" i="2"/>
  <c r="K321" i="2"/>
  <c r="K322" i="2" l="1"/>
  <c r="E322" i="2"/>
  <c r="D322" i="2"/>
  <c r="C323" i="2"/>
  <c r="B322" i="2"/>
  <c r="I322" i="2"/>
  <c r="M322" i="2"/>
  <c r="N322" i="2" s="1"/>
  <c r="D323" i="2" l="1"/>
  <c r="B323" i="2" s="1"/>
  <c r="M323" i="2"/>
  <c r="N323" i="2" s="1"/>
  <c r="I323" i="2"/>
  <c r="C324" i="2"/>
  <c r="K323" i="2"/>
  <c r="E323" i="2"/>
  <c r="E324" i="2" l="1"/>
  <c r="K324" i="2"/>
  <c r="K4" i="2" s="1"/>
  <c r="D324" i="2"/>
  <c r="I324" i="2"/>
  <c r="I4" i="2" s="1"/>
  <c r="M324" i="2"/>
  <c r="M4" i="2" s="1"/>
  <c r="V11" i="1" l="1"/>
  <c r="L11" i="1"/>
  <c r="Q11" i="1"/>
  <c r="L13" i="1"/>
  <c r="V12" i="1"/>
  <c r="L12" i="1"/>
  <c r="Q13" i="1"/>
  <c r="V13" i="1"/>
  <c r="L14" i="1"/>
  <c r="Q12" i="1"/>
  <c r="V15" i="1"/>
  <c r="Q16" i="1"/>
  <c r="Q17" i="1"/>
  <c r="V16" i="1"/>
  <c r="L16" i="1"/>
  <c r="Q15" i="1"/>
  <c r="V14" i="1"/>
  <c r="V17" i="1"/>
  <c r="L15" i="1"/>
  <c r="Q14" i="1"/>
  <c r="Q18" i="1"/>
  <c r="L18" i="1"/>
  <c r="L17" i="1"/>
  <c r="V18" i="1"/>
  <c r="Q19" i="1"/>
  <c r="V19" i="1"/>
  <c r="Q20" i="1"/>
  <c r="V20" i="1"/>
  <c r="L20" i="1"/>
  <c r="Q22" i="1"/>
  <c r="L19" i="1"/>
  <c r="V22" i="1"/>
  <c r="L21" i="1"/>
  <c r="Q21" i="1"/>
  <c r="V21" i="1"/>
  <c r="V23" i="1"/>
  <c r="L22" i="1"/>
  <c r="L23" i="1"/>
  <c r="V24" i="1"/>
  <c r="Q24" i="1"/>
  <c r="Q23" i="1"/>
  <c r="L24" i="1"/>
  <c r="V25" i="1"/>
  <c r="L25" i="1"/>
  <c r="Q25" i="1"/>
  <c r="Q26" i="1"/>
  <c r="L26" i="1"/>
  <c r="V27" i="1"/>
  <c r="V26" i="1"/>
  <c r="L30" i="1"/>
  <c r="Q28" i="1"/>
  <c r="V28" i="1"/>
  <c r="Q27" i="1"/>
  <c r="L27" i="1"/>
  <c r="Q29" i="1"/>
  <c r="V30" i="1"/>
  <c r="L29" i="1"/>
  <c r="L28" i="1"/>
  <c r="Q30" i="1"/>
  <c r="V29" i="1"/>
  <c r="B324" i="2"/>
  <c r="N324" i="2"/>
</calcChain>
</file>

<file path=xl/sharedStrings.xml><?xml version="1.0" encoding="utf-8"?>
<sst xmlns="http://schemas.openxmlformats.org/spreadsheetml/2006/main" count="57" uniqueCount="45">
  <si>
    <t>NOME DO CANDIDATO</t>
  </si>
  <si>
    <t>CONCURSO / ÓRGÃO PROMOTOR</t>
  </si>
  <si>
    <t>CARGO / TIPO DA PROVA</t>
  </si>
  <si>
    <t>QUESTÕES</t>
  </si>
  <si>
    <t>QUADRO DE PONTUAÇÃO*</t>
  </si>
  <si>
    <t>##</t>
  </si>
  <si>
    <t>DISCIPLINAS DA PROVA OBJETIVA</t>
  </si>
  <si>
    <t>QTD</t>
  </si>
  <si>
    <t>PESO</t>
  </si>
  <si>
    <t>MÁXIMO</t>
  </si>
  <si>
    <t>MÍNIMO</t>
  </si>
  <si>
    <t>GABARITO</t>
  </si>
  <si>
    <t>ESTIMATIVA</t>
  </si>
  <si>
    <t>prel</t>
  </si>
  <si>
    <t>rec</t>
  </si>
  <si>
    <t>final</t>
  </si>
  <si>
    <t>graf</t>
  </si>
  <si>
    <t>PONTOS</t>
  </si>
  <si>
    <t xml:space="preserve"> PRELIMINAR</t>
  </si>
  <si>
    <t>RECURSOS</t>
  </si>
  <si>
    <t>FINAL</t>
  </si>
  <si>
    <t>AC</t>
  </si>
  <si>
    <t>ER</t>
  </si>
  <si>
    <t>-</t>
  </si>
  <si>
    <t>MODO DE CONTAGEM</t>
  </si>
  <si>
    <t>01 – NORMAL (SOMATÓRIO DE ACERTOS)</t>
  </si>
  <si>
    <t>02 – QUESTÃO ERRADA ANULA UMA CERTA</t>
  </si>
  <si>
    <t>QUADRO DE PONTUAÇÃO</t>
  </si>
  <si>
    <t>CARTÃO DE RESPOSTAS E GABARITO OFICIAL</t>
  </si>
  <si>
    <t>RESPOSTAS</t>
  </si>
  <si>
    <t>PRELIMINAR</t>
  </si>
  <si>
    <t>NORMAL</t>
  </si>
  <si>
    <t>RESP&lt;&gt;””</t>
  </si>
  <si>
    <t>PREL&lt;&gt;””</t>
  </si>
  <si>
    <t>REC&lt;&gt;””</t>
  </si>
  <si>
    <t>FIN&lt;&gt;””</t>
  </si>
  <si>
    <t>RESP=PREL</t>
  </si>
  <si>
    <t>RESP=REC</t>
  </si>
  <si>
    <t>RESP=FIN</t>
  </si>
  <si>
    <t>PREL=*</t>
  </si>
  <si>
    <t>REC=*</t>
  </si>
  <si>
    <t>FIN=*</t>
  </si>
  <si>
    <t>ACERTO PRELIMINAR</t>
  </si>
  <si>
    <t>ACERTO RECURSO</t>
  </si>
  <si>
    <t>ACERTO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</si>
</sst>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3" formatCode="0.0"/>
  </numFmts>
  <fonts count="31" x14ac:knownFonts="1">
    <font>
      <sz val="10"/>
      <name val="Arial"/>
      <family val="2"/>
    </font>
    <font>
      <sz val="10"/>
      <color indexed="46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1"/>
      <color indexed="54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5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7"/>
      <color indexed="21"/>
      <name val="Arial"/>
      <family val="2"/>
    </font>
    <font>
      <sz val="6"/>
      <name val="Arial"/>
      <family val="2"/>
    </font>
    <font>
      <b/>
      <sz val="20"/>
      <color indexed="22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sz val="6"/>
      <color indexed="55"/>
      <name val="Arial"/>
      <family val="2"/>
    </font>
    <font>
      <sz val="10"/>
      <color indexed="55"/>
      <name val="Arial"/>
      <family val="2"/>
    </font>
    <font>
      <i/>
      <sz val="7"/>
      <color indexed="55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2"/>
      </patternFill>
    </fill>
    <fill>
      <patternFill patternType="solid">
        <fgColor indexed="43"/>
        <b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5"/>
        <bgColor indexed="53"/>
      </patternFill>
    </fill>
    <fill>
      <patternFill patternType="solid">
        <fgColor indexed="10"/>
        <bgColor indexed="37"/>
      </patternFill>
    </fill>
    <fill>
      <patternFill patternType="solid">
        <fgColor indexed="22"/>
        <bgColor indexed="46"/>
      </patternFill>
    </fill>
    <fill>
      <patternFill patternType="solid">
        <fgColor indexed="41"/>
        <bgColor indexed="27"/>
      </patternFill>
    </fill>
    <fill>
      <patternFill patternType="solid">
        <fgColor indexed="40"/>
        <bgColor indexed="49"/>
      </patternFill>
    </fill>
    <fill>
      <patternFill patternType="solid">
        <fgColor indexed="47"/>
        <bgColor indexed="43"/>
      </patternFill>
    </fill>
  </fills>
  <borders count="54">
    <border>
      <left/>
      <right/>
      <top/>
      <bottom/>
      <diagonal/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  <diagonal/>
    </border>
    <border>
      <left style="hair">
        <color indexed="46"/>
      </left>
      <right style="hair">
        <color indexed="46"/>
      </right>
      <top style="hair">
        <color indexed="46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hair">
        <color indexed="46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46"/>
      </left>
      <right style="hair">
        <color indexed="46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46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hair">
        <color indexed="46"/>
      </right>
      <top style="thin">
        <color theme="0" tint="-0.14996795556505021"/>
      </top>
      <bottom style="hair">
        <color indexed="46"/>
      </bottom>
      <diagonal/>
    </border>
    <border>
      <left style="hair">
        <color indexed="46"/>
      </left>
      <right style="hair">
        <color indexed="46"/>
      </right>
      <top style="thin">
        <color theme="0" tint="-0.14996795556505021"/>
      </top>
      <bottom style="hair">
        <color indexed="46"/>
      </bottom>
      <diagonal/>
    </border>
    <border>
      <left style="hair">
        <color indexed="46"/>
      </left>
      <right style="thin">
        <color theme="0" tint="-0.14996795556505021"/>
      </right>
      <top style="thin">
        <color theme="0" tint="-0.14996795556505021"/>
      </top>
      <bottom style="hair">
        <color indexed="46"/>
      </bottom>
      <diagonal/>
    </border>
    <border>
      <left style="thin">
        <color theme="0" tint="-0.14996795556505021"/>
      </left>
      <right style="hair">
        <color indexed="46"/>
      </right>
      <top style="hair">
        <color indexed="46"/>
      </top>
      <bottom style="hair">
        <color indexed="46"/>
      </bottom>
      <diagonal/>
    </border>
    <border>
      <left style="hair">
        <color indexed="46"/>
      </left>
      <right style="thin">
        <color theme="0" tint="-0.14996795556505021"/>
      </right>
      <top style="hair">
        <color indexed="46"/>
      </top>
      <bottom style="hair">
        <color indexed="46"/>
      </bottom>
      <diagonal/>
    </border>
    <border>
      <left style="thin">
        <color theme="0" tint="-0.14996795556505021"/>
      </left>
      <right style="hair">
        <color indexed="46"/>
      </right>
      <top style="hair">
        <color indexed="46"/>
      </top>
      <bottom style="thin">
        <color theme="0" tint="-0.14996795556505021"/>
      </bottom>
      <diagonal/>
    </border>
    <border>
      <left style="hair">
        <color indexed="46"/>
      </left>
      <right style="hair">
        <color indexed="46"/>
      </right>
      <top style="hair">
        <color indexed="46"/>
      </top>
      <bottom style="thin">
        <color theme="0" tint="-0.14996795556505021"/>
      </bottom>
      <diagonal/>
    </border>
    <border>
      <left style="hair">
        <color indexed="46"/>
      </left>
      <right style="thin">
        <color theme="0" tint="-0.14996795556505021"/>
      </right>
      <top style="hair">
        <color indexed="46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8">
    <xf numFmtId="0" fontId="0" fillId="0" borderId="0"/>
    <xf numFmtId="0" fontId="5" fillId="2" borderId="0" applyNumberFormat="0" applyBorder="0">
      <alignment horizontal="center" vertical="center"/>
      <protection locked="0" hidden="1"/>
    </xf>
    <xf numFmtId="0" fontId="5" fillId="3" borderId="0" applyNumberFormat="0" applyBorder="0">
      <alignment horizontal="center" vertical="center"/>
      <protection locked="0" hidden="1"/>
    </xf>
    <xf numFmtId="0" fontId="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5" borderId="0" applyNumberFormat="0" applyBorder="0" applyProtection="0">
      <alignment horizontal="right"/>
    </xf>
    <xf numFmtId="0" fontId="4" fillId="6" borderId="0" applyNumberFormat="0" applyBorder="0" applyProtection="0">
      <alignment horizontal="center"/>
    </xf>
    <xf numFmtId="0" fontId="2" fillId="7" borderId="0" applyNumberFormat="0" applyBorder="0" applyAlignment="0" applyProtection="0"/>
  </cellStyleXfs>
  <cellXfs count="197">
    <xf numFmtId="0" fontId="0" fillId="0" borderId="0" xfId="0"/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72" fontId="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6" fillId="8" borderId="0" xfId="0" applyFont="1" applyFill="1" applyAlignment="1" applyProtection="1">
      <alignment vertical="center"/>
      <protection hidden="1"/>
    </xf>
    <xf numFmtId="0" fontId="6" fillId="8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0" fillId="8" borderId="0" xfId="0" applyFont="1" applyFill="1" applyAlignment="1" applyProtection="1">
      <alignment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4" fillId="9" borderId="0" xfId="0" applyFont="1" applyFill="1" applyAlignment="1" applyProtection="1">
      <alignment horizontal="center" vertical="center"/>
      <protection hidden="1"/>
    </xf>
    <xf numFmtId="0" fontId="0" fillId="9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11" borderId="0" xfId="0" applyFont="1" applyFill="1" applyBorder="1" applyAlignment="1" applyProtection="1">
      <alignment horizontal="justify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9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4" fillId="9" borderId="0" xfId="0" applyFont="1" applyFill="1" applyAlignment="1" applyProtection="1">
      <alignment horizontal="center" vertical="center"/>
      <protection hidden="1"/>
    </xf>
    <xf numFmtId="0" fontId="21" fillId="0" borderId="0" xfId="0" applyFont="1"/>
    <xf numFmtId="0" fontId="27" fillId="0" borderId="0" xfId="0" applyFont="1" applyFill="1" applyAlignment="1" applyProtection="1">
      <alignment vertical="center"/>
      <protection hidden="1"/>
    </xf>
    <xf numFmtId="0" fontId="21" fillId="9" borderId="0" xfId="0" applyFont="1" applyFill="1"/>
    <xf numFmtId="0" fontId="28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7" fillId="9" borderId="0" xfId="0" applyFont="1" applyFill="1" applyAlignment="1" applyProtection="1">
      <alignment vertical="center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6" borderId="4" xfId="0" applyFill="1" applyBorder="1" applyAlignment="1" applyProtection="1">
      <alignment vertical="center"/>
      <protection hidden="1"/>
    </xf>
    <xf numFmtId="0" fontId="0" fillId="6" borderId="5" xfId="0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 hidden="1"/>
    </xf>
    <xf numFmtId="0" fontId="14" fillId="9" borderId="5" xfId="0" applyFont="1" applyFill="1" applyBorder="1" applyAlignment="1" applyProtection="1">
      <alignment horizontal="center" vertical="center"/>
      <protection hidden="1"/>
    </xf>
    <xf numFmtId="0" fontId="30" fillId="0" borderId="5" xfId="6" applyFont="1" applyFill="1" applyBorder="1" applyAlignment="1" applyProtection="1">
      <alignment horizontal="center" vertical="center"/>
      <protection locked="0" hidden="1"/>
    </xf>
    <xf numFmtId="0" fontId="0" fillId="2" borderId="5" xfId="0" applyFont="1" applyFill="1" applyBorder="1" applyAlignment="1" applyProtection="1">
      <alignment horizontal="center" vertical="center"/>
      <protection locked="0" hidden="1"/>
    </xf>
    <xf numFmtId="0" fontId="0" fillId="11" borderId="3" xfId="0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 applyProtection="1">
      <alignment horizontal="center" vertical="center"/>
      <protection hidden="1"/>
    </xf>
    <xf numFmtId="0" fontId="14" fillId="11" borderId="6" xfId="0" applyFont="1" applyFill="1" applyBorder="1" applyAlignment="1" applyProtection="1">
      <alignment horizontal="center" vertical="center"/>
      <protection hidden="1"/>
    </xf>
    <xf numFmtId="0" fontId="14" fillId="11" borderId="6" xfId="0" applyFont="1" applyFill="1" applyBorder="1" applyAlignment="1" applyProtection="1">
      <alignment vertical="center"/>
      <protection hidden="1"/>
    </xf>
    <xf numFmtId="0" fontId="20" fillId="11" borderId="6" xfId="0" applyFont="1" applyFill="1" applyBorder="1" applyAlignment="1" applyProtection="1">
      <alignment horizontal="center" vertical="center"/>
      <protection hidden="1"/>
    </xf>
    <xf numFmtId="0" fontId="0" fillId="11" borderId="4" xfId="0" applyFill="1" applyBorder="1" applyAlignment="1" applyProtection="1">
      <alignment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14" fillId="9" borderId="6" xfId="0" applyFont="1" applyFill="1" applyBorder="1" applyAlignment="1" applyProtection="1">
      <alignment horizontal="center" vertical="center"/>
      <protection hidden="1"/>
    </xf>
    <xf numFmtId="0" fontId="14" fillId="9" borderId="6" xfId="0" applyFont="1" applyFill="1" applyBorder="1" applyAlignment="1" applyProtection="1">
      <alignment vertical="center"/>
      <protection hidden="1"/>
    </xf>
    <xf numFmtId="0" fontId="20" fillId="9" borderId="6" xfId="0" applyFont="1" applyFill="1" applyBorder="1" applyAlignment="1" applyProtection="1">
      <alignment horizontal="center" vertical="center"/>
      <protection hidden="1"/>
    </xf>
    <xf numFmtId="0" fontId="0" fillId="9" borderId="4" xfId="0" applyFill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0" fontId="0" fillId="6" borderId="9" xfId="0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 hidden="1"/>
    </xf>
    <xf numFmtId="0" fontId="14" fillId="9" borderId="9" xfId="0" applyFont="1" applyFill="1" applyBorder="1" applyAlignment="1" applyProtection="1">
      <alignment horizontal="center" vertical="center"/>
      <protection hidden="1"/>
    </xf>
    <xf numFmtId="0" fontId="30" fillId="0" borderId="9" xfId="6" applyFont="1" applyFill="1" applyBorder="1" applyAlignment="1" applyProtection="1">
      <alignment horizontal="center" vertical="center"/>
      <protection locked="0" hidden="1"/>
    </xf>
    <xf numFmtId="0" fontId="0" fillId="2" borderId="9" xfId="0" applyFont="1" applyFill="1" applyBorder="1" applyAlignment="1" applyProtection="1">
      <alignment horizontal="center" vertical="center"/>
      <protection locked="0" hidden="1"/>
    </xf>
    <xf numFmtId="0" fontId="26" fillId="11" borderId="5" xfId="0" applyFont="1" applyFill="1" applyBorder="1" applyAlignment="1" applyProtection="1">
      <alignment horizontal="center" vertical="center" textRotation="90"/>
      <protection hidden="1"/>
    </xf>
    <xf numFmtId="0" fontId="25" fillId="0" borderId="5" xfId="0" applyFont="1" applyBorder="1" applyAlignment="1" applyProtection="1">
      <alignment horizontal="center" vertical="center" textRotation="90"/>
      <protection hidden="1"/>
    </xf>
    <xf numFmtId="0" fontId="23" fillId="11" borderId="5" xfId="0" applyFont="1" applyFill="1" applyBorder="1" applyAlignment="1" applyProtection="1">
      <alignment horizontal="center" vertical="center" textRotation="90"/>
      <protection hidden="1"/>
    </xf>
    <xf numFmtId="0" fontId="3" fillId="0" borderId="5" xfId="0" applyFont="1" applyBorder="1" applyAlignment="1" applyProtection="1">
      <alignment horizontal="center" vertical="center" textRotation="90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11" borderId="0" xfId="0" applyFont="1" applyFill="1" applyBorder="1" applyAlignment="1" applyProtection="1">
      <alignment vertical="center"/>
      <protection hidden="1"/>
    </xf>
    <xf numFmtId="0" fontId="0" fillId="11" borderId="0" xfId="0" applyFont="1" applyFill="1" applyBorder="1" applyAlignment="1" applyProtection="1">
      <alignment horizontal="center" vertical="center"/>
      <protection hidden="1"/>
    </xf>
    <xf numFmtId="172" fontId="0" fillId="11" borderId="0" xfId="0" applyNumberFormat="1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right" vertical="center"/>
      <protection hidden="1"/>
    </xf>
    <xf numFmtId="0" fontId="0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left" vertical="center"/>
      <protection hidden="1"/>
    </xf>
    <xf numFmtId="0" fontId="14" fillId="9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horizontal="center" vertical="center"/>
      <protection hidden="1"/>
    </xf>
    <xf numFmtId="0" fontId="15" fillId="9" borderId="0" xfId="0" applyFont="1" applyFill="1" applyBorder="1" applyAlignment="1" applyProtection="1">
      <alignment horizontal="center" vertical="center"/>
      <protection hidden="1"/>
    </xf>
    <xf numFmtId="0" fontId="0" fillId="6" borderId="1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6" borderId="0" xfId="0" applyFont="1" applyFill="1" applyBorder="1" applyAlignment="1" applyProtection="1">
      <alignment horizontal="right" vertical="center"/>
      <protection hidden="1"/>
    </xf>
    <xf numFmtId="0" fontId="14" fillId="9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73" fontId="0" fillId="0" borderId="0" xfId="0" applyNumberFormat="1" applyFont="1" applyBorder="1" applyAlignment="1" applyProtection="1">
      <alignment horizontal="right" vertical="center"/>
      <protection hidden="1"/>
    </xf>
    <xf numFmtId="172" fontId="0" fillId="0" borderId="0" xfId="0" applyNumberFormat="1" applyFont="1" applyBorder="1" applyAlignment="1" applyProtection="1">
      <alignment horizontal="right" vertical="center"/>
      <protection hidden="1"/>
    </xf>
    <xf numFmtId="10" fontId="0" fillId="6" borderId="0" xfId="0" applyNumberFormat="1" applyFont="1" applyFill="1" applyBorder="1" applyAlignment="1" applyProtection="1">
      <alignment horizontal="right" vertical="center"/>
      <protection hidden="1"/>
    </xf>
    <xf numFmtId="9" fontId="0" fillId="0" borderId="0" xfId="0" applyNumberFormat="1" applyFont="1" applyBorder="1" applyAlignment="1" applyProtection="1">
      <alignment horizontal="right" vertical="center"/>
      <protection hidden="1"/>
    </xf>
    <xf numFmtId="10" fontId="6" fillId="6" borderId="11" xfId="0" applyNumberFormat="1" applyFont="1" applyFill="1" applyBorder="1" applyAlignment="1" applyProtection="1">
      <alignment horizontal="center" vertical="center"/>
      <protection hidden="1"/>
    </xf>
    <xf numFmtId="10" fontId="0" fillId="6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7" borderId="0" xfId="0" applyFont="1" applyFill="1" applyBorder="1" applyAlignment="1" applyProtection="1">
      <alignment horizontal="right" vertical="center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right" vertical="center"/>
      <protection hidden="1"/>
    </xf>
    <xf numFmtId="173" fontId="0" fillId="0" borderId="14" xfId="0" applyNumberFormat="1" applyFont="1" applyBorder="1" applyAlignment="1" applyProtection="1">
      <alignment horizontal="right" vertical="center"/>
      <protection hidden="1"/>
    </xf>
    <xf numFmtId="9" fontId="0" fillId="0" borderId="15" xfId="0" applyNumberFormat="1" applyFont="1" applyBorder="1" applyAlignment="1" applyProtection="1">
      <alignment horizontal="right" vertical="center"/>
      <protection hidden="1"/>
    </xf>
    <xf numFmtId="172" fontId="0" fillId="0" borderId="15" xfId="0" applyNumberFormat="1" applyFont="1" applyBorder="1" applyAlignment="1" applyProtection="1">
      <alignment horizontal="right" vertical="center"/>
      <protection hidden="1"/>
    </xf>
    <xf numFmtId="0" fontId="6" fillId="7" borderId="16" xfId="0" applyFont="1" applyFill="1" applyBorder="1" applyAlignment="1" applyProtection="1">
      <alignment horizontal="right" vertical="center"/>
      <protection locked="0" hidden="1"/>
    </xf>
    <xf numFmtId="0" fontId="0" fillId="0" borderId="16" xfId="0" applyFont="1" applyBorder="1" applyAlignment="1" applyProtection="1">
      <alignment horizontal="right" vertical="center"/>
      <protection hidden="1"/>
    </xf>
    <xf numFmtId="173" fontId="0" fillId="7" borderId="16" xfId="0" applyNumberFormat="1" applyFont="1" applyFill="1" applyBorder="1" applyAlignment="1" applyProtection="1">
      <alignment horizontal="right" vertical="center"/>
      <protection locked="0"/>
    </xf>
    <xf numFmtId="0" fontId="0" fillId="7" borderId="16" xfId="0" applyFont="1" applyFill="1" applyBorder="1" applyAlignment="1" applyProtection="1">
      <alignment horizontal="right" vertical="center"/>
      <protection locked="0"/>
    </xf>
    <xf numFmtId="0" fontId="0" fillId="7" borderId="16" xfId="0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 applyProtection="1">
      <alignment horizontal="right" vertical="center"/>
      <protection hidden="1"/>
    </xf>
    <xf numFmtId="0" fontId="0" fillId="11" borderId="17" xfId="0" applyFont="1" applyFill="1" applyBorder="1" applyAlignment="1" applyProtection="1">
      <alignment vertical="center"/>
      <protection hidden="1"/>
    </xf>
    <xf numFmtId="10" fontId="6" fillId="11" borderId="18" xfId="0" applyNumberFormat="1" applyFont="1" applyFill="1" applyBorder="1" applyAlignment="1" applyProtection="1">
      <alignment horizontal="center" vertical="center"/>
      <protection hidden="1"/>
    </xf>
    <xf numFmtId="0" fontId="0" fillId="11" borderId="19" xfId="0" applyFont="1" applyFill="1" applyBorder="1" applyAlignment="1" applyProtection="1">
      <alignment vertical="center"/>
      <protection hidden="1"/>
    </xf>
    <xf numFmtId="0" fontId="0" fillId="11" borderId="20" xfId="0" applyFont="1" applyFill="1" applyBorder="1" applyAlignment="1" applyProtection="1">
      <alignment horizontal="center" vertical="center"/>
      <protection hidden="1"/>
    </xf>
    <xf numFmtId="172" fontId="0" fillId="11" borderId="20" xfId="0" applyNumberFormat="1" applyFont="1" applyFill="1" applyBorder="1" applyAlignment="1" applyProtection="1">
      <alignment horizontal="center" vertical="center"/>
      <protection hidden="1"/>
    </xf>
    <xf numFmtId="0" fontId="0" fillId="11" borderId="21" xfId="0" applyFont="1" applyFill="1" applyBorder="1" applyAlignment="1" applyProtection="1">
      <alignment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9" fontId="6" fillId="7" borderId="22" xfId="0" applyNumberFormat="1" applyFont="1" applyFill="1" applyBorder="1" applyAlignment="1" applyProtection="1">
      <alignment horizontal="right" vertical="center"/>
      <protection locked="0"/>
    </xf>
    <xf numFmtId="0" fontId="0" fillId="11" borderId="23" xfId="0" applyFont="1" applyFill="1" applyBorder="1" applyAlignment="1" applyProtection="1">
      <alignment horizontal="right" vertical="center"/>
      <protection hidden="1"/>
    </xf>
    <xf numFmtId="0" fontId="0" fillId="11" borderId="24" xfId="0" applyFont="1" applyFill="1" applyBorder="1" applyAlignment="1" applyProtection="1">
      <alignment vertical="center"/>
      <protection hidden="1"/>
    </xf>
    <xf numFmtId="0" fontId="0" fillId="11" borderId="24" xfId="0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vertical="center"/>
      <protection hidden="1"/>
    </xf>
    <xf numFmtId="0" fontId="0" fillId="6" borderId="25" xfId="0" applyFont="1" applyFill="1" applyBorder="1" applyAlignment="1" applyProtection="1">
      <alignment horizontal="right" vertical="center"/>
      <protection hidden="1"/>
    </xf>
    <xf numFmtId="0" fontId="0" fillId="7" borderId="25" xfId="0" applyFont="1" applyFill="1" applyBorder="1" applyAlignment="1" applyProtection="1">
      <alignment horizontal="right" vertical="center"/>
      <protection locked="0"/>
    </xf>
    <xf numFmtId="173" fontId="0" fillId="7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hidden="1"/>
    </xf>
    <xf numFmtId="0" fontId="6" fillId="7" borderId="25" xfId="0" applyFont="1" applyFill="1" applyBorder="1" applyAlignment="1" applyProtection="1">
      <alignment horizontal="right" vertical="center"/>
      <protection locked="0"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173" fontId="0" fillId="0" borderId="27" xfId="0" applyNumberFormat="1" applyFont="1" applyBorder="1" applyAlignment="1" applyProtection="1">
      <alignment horizontal="right" vertical="center"/>
      <protection hidden="1"/>
    </xf>
    <xf numFmtId="172" fontId="0" fillId="0" borderId="28" xfId="0" applyNumberFormat="1" applyFont="1" applyBorder="1" applyAlignment="1" applyProtection="1">
      <alignment horizontal="right" vertical="center"/>
      <protection hidden="1"/>
    </xf>
    <xf numFmtId="9" fontId="0" fillId="0" borderId="28" xfId="0" applyNumberFormat="1" applyFont="1" applyBorder="1" applyAlignment="1" applyProtection="1">
      <alignment horizontal="right" vertical="center"/>
      <protection hidden="1"/>
    </xf>
    <xf numFmtId="0" fontId="11" fillId="10" borderId="29" xfId="0" applyFont="1" applyFill="1" applyBorder="1" applyAlignment="1" applyProtection="1">
      <alignment horizontal="right" vertical="center"/>
      <protection hidden="1"/>
    </xf>
    <xf numFmtId="0" fontId="17" fillId="10" borderId="30" xfId="0" applyFont="1" applyFill="1" applyBorder="1" applyAlignment="1" applyProtection="1">
      <alignment vertical="center"/>
      <protection hidden="1"/>
    </xf>
    <xf numFmtId="0" fontId="11" fillId="10" borderId="30" xfId="0" applyFont="1" applyFill="1" applyBorder="1" applyAlignment="1" applyProtection="1">
      <alignment vertical="center"/>
      <protection hidden="1"/>
    </xf>
    <xf numFmtId="0" fontId="17" fillId="10" borderId="30" xfId="0" applyFont="1" applyFill="1" applyBorder="1" applyAlignment="1" applyProtection="1">
      <alignment horizontal="right" vertical="center"/>
      <protection hidden="1"/>
    </xf>
    <xf numFmtId="0" fontId="11" fillId="10" borderId="30" xfId="0" applyFont="1" applyFill="1" applyBorder="1" applyAlignment="1" applyProtection="1">
      <alignment horizontal="right" vertical="center"/>
      <protection hidden="1"/>
    </xf>
    <xf numFmtId="9" fontId="17" fillId="10" borderId="30" xfId="0" applyNumberFormat="1" applyFont="1" applyFill="1" applyBorder="1" applyAlignment="1" applyProtection="1">
      <alignment horizontal="right" vertical="center"/>
      <protection hidden="1"/>
    </xf>
    <xf numFmtId="0" fontId="13" fillId="10" borderId="31" xfId="0" applyFont="1" applyFill="1" applyBorder="1" applyAlignment="1" applyProtection="1">
      <alignment horizontal="center" vertical="center"/>
      <protection hidden="1"/>
    </xf>
    <xf numFmtId="0" fontId="0" fillId="7" borderId="25" xfId="0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 hidden="1"/>
    </xf>
    <xf numFmtId="0" fontId="0" fillId="0" borderId="2" xfId="0" applyFont="1" applyFill="1" applyBorder="1" applyAlignment="1" applyProtection="1">
      <alignment horizontal="right" vertical="center"/>
      <protection hidden="1"/>
    </xf>
    <xf numFmtId="0" fontId="0" fillId="9" borderId="35" xfId="0" applyFont="1" applyFill="1" applyBorder="1" applyAlignment="1" applyProtection="1">
      <alignment horizontal="right" vertical="center"/>
      <protection hidden="1"/>
    </xf>
    <xf numFmtId="0" fontId="0" fillId="9" borderId="36" xfId="0" applyFont="1" applyFill="1" applyBorder="1" applyAlignment="1" applyProtection="1">
      <alignment horizontal="right" vertical="center"/>
      <protection hidden="1"/>
    </xf>
    <xf numFmtId="0" fontId="0" fillId="9" borderId="37" xfId="0" applyFont="1" applyFill="1" applyBorder="1" applyAlignment="1" applyProtection="1">
      <alignment horizontal="right" vertical="center"/>
      <protection hidden="1"/>
    </xf>
    <xf numFmtId="0" fontId="9" fillId="6" borderId="35" xfId="0" applyFont="1" applyFill="1" applyBorder="1" applyAlignment="1" applyProtection="1">
      <alignment horizontal="left" vertical="center"/>
      <protection hidden="1"/>
    </xf>
    <xf numFmtId="0" fontId="9" fillId="6" borderId="36" xfId="0" applyFont="1" applyFill="1" applyBorder="1" applyAlignment="1" applyProtection="1">
      <alignment horizontal="left" vertical="center"/>
      <protection hidden="1"/>
    </xf>
    <xf numFmtId="0" fontId="9" fillId="6" borderId="37" xfId="0" applyFont="1" applyFill="1" applyBorder="1" applyAlignment="1" applyProtection="1">
      <alignment horizontal="left" vertical="center"/>
      <protection hidden="1"/>
    </xf>
    <xf numFmtId="0" fontId="12" fillId="7" borderId="35" xfId="0" applyFont="1" applyFill="1" applyBorder="1" applyAlignment="1" applyProtection="1">
      <alignment horizontal="left" vertical="top" wrapText="1"/>
      <protection locked="0"/>
    </xf>
    <xf numFmtId="0" fontId="12" fillId="7" borderId="36" xfId="0" applyFont="1" applyFill="1" applyBorder="1" applyAlignment="1" applyProtection="1">
      <alignment horizontal="left" vertical="top" wrapText="1"/>
      <protection locked="0"/>
    </xf>
    <xf numFmtId="0" fontId="12" fillId="7" borderId="3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6" borderId="51" xfId="0" applyFont="1" applyFill="1" applyBorder="1" applyAlignment="1" applyProtection="1">
      <alignment horizontal="right" vertical="center"/>
      <protection hidden="1"/>
    </xf>
    <xf numFmtId="0" fontId="0" fillId="6" borderId="52" xfId="0" applyFont="1" applyFill="1" applyBorder="1" applyAlignment="1" applyProtection="1">
      <alignment horizontal="right" vertical="center"/>
      <protection hidden="1"/>
    </xf>
    <xf numFmtId="0" fontId="0" fillId="6" borderId="53" xfId="0" applyFont="1" applyFill="1" applyBorder="1" applyAlignment="1" applyProtection="1">
      <alignment horizontal="right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right" vertical="center"/>
      <protection hidden="1"/>
    </xf>
    <xf numFmtId="0" fontId="0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left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 horizontal="center" vertical="center"/>
      <protection hidden="1"/>
    </xf>
    <xf numFmtId="0" fontId="15" fillId="0" borderId="49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0" xfId="0" applyFont="1" applyBorder="1" applyAlignment="1" applyProtection="1">
      <alignment horizontal="center" vertical="center"/>
      <protection hidden="1"/>
    </xf>
    <xf numFmtId="0" fontId="0" fillId="9" borderId="29" xfId="0" applyFont="1" applyFill="1" applyBorder="1" applyAlignment="1" applyProtection="1">
      <alignment horizontal="right" vertical="center"/>
      <protection hidden="1"/>
    </xf>
    <xf numFmtId="0" fontId="0" fillId="9" borderId="30" xfId="0" applyFont="1" applyFill="1" applyBorder="1" applyAlignment="1" applyProtection="1">
      <alignment horizontal="right" vertical="center"/>
      <protection hidden="1"/>
    </xf>
    <xf numFmtId="0" fontId="0" fillId="9" borderId="31" xfId="0" applyFont="1" applyFill="1" applyBorder="1" applyAlignment="1" applyProtection="1">
      <alignment horizontal="right" vertical="center"/>
      <protection hidden="1"/>
    </xf>
    <xf numFmtId="0" fontId="0" fillId="9" borderId="32" xfId="0" applyFont="1" applyFill="1" applyBorder="1" applyAlignment="1" applyProtection="1">
      <alignment horizontal="right" vertical="center"/>
      <protection hidden="1"/>
    </xf>
    <xf numFmtId="0" fontId="0" fillId="9" borderId="33" xfId="0" applyFont="1" applyFill="1" applyBorder="1" applyAlignment="1" applyProtection="1">
      <alignment horizontal="right" vertical="center"/>
      <protection hidden="1"/>
    </xf>
    <xf numFmtId="0" fontId="0" fillId="9" borderId="34" xfId="0" applyFont="1" applyFill="1" applyBorder="1" applyAlignment="1" applyProtection="1">
      <alignment horizontal="right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7" borderId="35" xfId="0" applyFont="1" applyFill="1" applyBorder="1" applyAlignment="1" applyProtection="1">
      <alignment horizontal="center" vertical="center"/>
      <protection locked="0" hidden="1"/>
    </xf>
    <xf numFmtId="0" fontId="0" fillId="7" borderId="36" xfId="0" applyFont="1" applyFill="1" applyBorder="1" applyAlignment="1" applyProtection="1">
      <alignment horizontal="center" vertical="center"/>
      <protection locked="0" hidden="1"/>
    </xf>
    <xf numFmtId="0" fontId="0" fillId="7" borderId="37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right" vertical="center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 applyProtection="1">
      <alignment horizontal="right" vertical="center"/>
      <protection hidden="1"/>
    </xf>
    <xf numFmtId="0" fontId="0" fillId="0" borderId="42" xfId="0" applyFont="1" applyFill="1" applyBorder="1" applyAlignment="1" applyProtection="1">
      <alignment horizontal="right" vertical="center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4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9" borderId="6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0" fillId="11" borderId="6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</cellXfs>
  <cellStyles count="8">
    <cellStyle name="errada-final" xfId="1"/>
    <cellStyle name="errada-preliminar" xfId="2"/>
    <cellStyle name="inicio-prova" xfId="3"/>
    <cellStyle name="Normal" xfId="0" builtinId="0"/>
    <cellStyle name="num-cinza" xfId="4"/>
    <cellStyle name="ponto-corte" xfId="5"/>
    <cellStyle name="recurso-deferido" xfId="6"/>
    <cellStyle name="recurso-indeferido" xfId="7"/>
  </cellStyles>
  <dxfs count="10">
    <dxf>
      <font>
        <b/>
        <i/>
        <strike val="0"/>
        <condense val="0"/>
        <extend val="0"/>
        <color indexed="6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57"/>
      </font>
      <fill>
        <patternFill patternType="solid">
          <fgColor indexed="41"/>
          <bgColor indexed="27"/>
        </patternFill>
      </fill>
    </dxf>
    <dxf>
      <font>
        <b/>
        <i/>
        <condense val="0"/>
        <extend val="0"/>
        <color indexed="10"/>
      </font>
      <fill>
        <patternFill patternType="solid">
          <fgColor indexed="41"/>
          <bgColor indexed="42"/>
        </patternFill>
      </fill>
    </dxf>
    <dxf>
      <font>
        <b/>
        <i/>
        <condense val="0"/>
        <extend val="0"/>
        <color indexed="10"/>
      </font>
      <fill>
        <patternFill patternType="solid">
          <fgColor indexed="41"/>
          <bgColor indexed="31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6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6"/>
        </patternFill>
      </fill>
    </dxf>
    <dxf>
      <font>
        <b/>
        <i/>
        <strike val="0"/>
        <condense val="0"/>
        <extend val="0"/>
        <sz val="10"/>
        <color indexed="60"/>
      </font>
      <fill>
        <patternFill patternType="solid">
          <fgColor indexed="47"/>
          <bgColor indexed="43"/>
        </patternFill>
      </fill>
    </dxf>
    <dxf>
      <font>
        <b val="0"/>
        <condense val="0"/>
        <extend val="0"/>
        <color indexed="46"/>
      </font>
    </dxf>
    <dxf>
      <font>
        <b/>
        <i/>
        <strike val="0"/>
        <condense val="0"/>
        <extend val="0"/>
        <sz val="10"/>
        <color indexed="60"/>
      </font>
      <fill>
        <patternFill patternType="solid">
          <fgColor indexed="47"/>
          <bgColor indexed="43"/>
        </patternFill>
      </fill>
    </dxf>
    <dxf>
      <font>
        <b/>
        <i/>
        <strike val="0"/>
        <condense val="0"/>
        <extend val="0"/>
        <sz val="10"/>
        <color indexed="60"/>
      </font>
      <fill>
        <patternFill patternType="solid">
          <fgColor indexed="47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AE00"/>
      <rgbColor rgb="00CCCCCC"/>
      <rgbColor rgb="00808080"/>
      <rgbColor rgb="009999FF"/>
      <rgbColor rgb="00FF3333"/>
      <rgbColor rgb="00FFFFCC"/>
      <rgbColor rgb="00F2F2F2"/>
      <rgbColor rgb="00660066"/>
      <rgbColor rgb="00FF8080"/>
      <rgbColor rgb="000084D1"/>
      <rgbColor rgb="00CCE5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B8FF"/>
      <rgbColor rgb="00E6E6E6"/>
      <rgbColor rgb="00CCF28C"/>
      <rgbColor rgb="00FFD9B2"/>
      <rgbColor rgb="0083CAFF"/>
      <rgbColor rgb="00FF99CC"/>
      <rgbColor rgb="00B3B3B3"/>
      <rgbColor rgb="00FFCC99"/>
      <rgbColor rgb="003366FF"/>
      <rgbColor rgb="0033CCCC"/>
      <rgbColor rgb="00AECF00"/>
      <rgbColor rgb="00FFD320"/>
      <rgbColor rgb="00FF950E"/>
      <rgbColor rgb="00FF420E"/>
      <rgbColor rgb="00666666"/>
      <rgbColor rgb="00999999"/>
      <rgbColor rgb="00004586"/>
      <rgbColor rgb="00579D1C"/>
      <rgbColor rgb="00003300"/>
      <rgbColor rgb="00314004"/>
      <rgbColor rgb="00DC2300"/>
      <rgbColor rgb="00993366"/>
      <rgbColor rgb="004B1F6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316285601851349"/>
          <c:y val="0.11081808472399191"/>
          <c:w val="0.60683714398148647"/>
          <c:h val="0.852243842044033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QUADRO!$AG$9</c:f>
              <c:strCache>
                <c:ptCount val="1"/>
                <c:pt idx="0">
                  <c:v>AC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60000"/>
                    <a:lumOff val="40000"/>
                  </a:schemeClr>
                </a:gs>
                <a:gs pos="50000">
                  <a:srgbClr val="92D050"/>
                </a:gs>
                <a:gs pos="100000">
                  <a:srgbClr val="4AA729"/>
                </a:gs>
              </a:gsLst>
              <a:lin ang="5400000" scaled="0"/>
            </a:gra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QUADRO!$E$11:$E$22</c:f>
              <c:numCache>
                <c:formatCode>General</c:formatCode>
                <c:ptCount val="12"/>
              </c:numCache>
            </c:numRef>
          </c:cat>
          <c:val>
            <c:numRef>
              <c:f>QUADRO!$AG$11:$AG$22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QUADRO!$AH$9</c:f>
              <c:strCache>
                <c:ptCount val="1"/>
                <c:pt idx="0">
                  <c:v>ER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ysClr val="window" lastClr="FFFFFF">
                    <a:lumMod val="85000"/>
                  </a:sysClr>
                </a:gs>
                <a:gs pos="100000">
                  <a:schemeClr val="bg1">
                    <a:lumMod val="85000"/>
                  </a:schemeClr>
                </a:gs>
              </a:gsLst>
              <a:lin ang="5400000" scaled="0"/>
            </a:gra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QUADRO!$E$11:$E$22</c:f>
              <c:numCache>
                <c:formatCode>General</c:formatCode>
                <c:ptCount val="12"/>
              </c:numCache>
            </c:numRef>
          </c:cat>
          <c:val>
            <c:numRef>
              <c:f>QUADRO!$AH$11:$AH$22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2971776"/>
        <c:axId val="222973312"/>
      </c:barChart>
      <c:catAx>
        <c:axId val="22297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297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973312"/>
        <c:scaling>
          <c:orientation val="minMax"/>
        </c:scaling>
        <c:delete val="0"/>
        <c:axPos val="b"/>
        <c:majorGridlines/>
        <c:minorGridlines>
          <c:spPr>
            <a:ln>
              <a:solidFill>
                <a:sysClr val="window" lastClr="FFFFFF">
                  <a:lumMod val="85000"/>
                  <a:alpha val="80000"/>
                </a:sysClr>
              </a:solidFill>
            </a:ln>
          </c:spPr>
        </c:minorGridlines>
        <c:numFmt formatCode="0%" sourceLinked="1"/>
        <c:majorTickMark val="out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2971776"/>
        <c:crosses val="max"/>
        <c:crossBetween val="between"/>
        <c:majorUnit val="0.25"/>
        <c:minorUnit val="0.0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4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34383276773849"/>
          <c:y val="0.17456621635755767"/>
          <c:w val="0.44101799821703486"/>
          <c:h val="0.67345117440748781"/>
        </c:manualLayout>
      </c:layout>
      <c:pie3DChart>
        <c:varyColors val="1"/>
        <c:ser>
          <c:idx val="0"/>
          <c:order val="0"/>
          <c:explosion val="5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Pt>
            <c:idx val="9"/>
            <c:bubble3D val="0"/>
            <c:spPr/>
          </c:dPt>
          <c:dPt>
            <c:idx val="10"/>
            <c:bubble3D val="0"/>
            <c:spPr/>
          </c:dPt>
          <c:dPt>
            <c:idx val="11"/>
            <c:bubble3D val="0"/>
            <c:spPr/>
          </c:dPt>
          <c:dLbls>
            <c:dLbl>
              <c:idx val="0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/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QUADRO!$E$11:$E$22</c:f>
              <c:numCache>
                <c:formatCode>General</c:formatCode>
                <c:ptCount val="12"/>
              </c:numCache>
            </c:numRef>
          </c:cat>
          <c:val>
            <c:numRef>
              <c:f>QUADRO!$AI$11:$AI$22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reidasplanilhas.com.br/doacoes/?cod=RDP0005" TargetMode="External"/><Relationship Id="rId3" Type="http://schemas.openxmlformats.org/officeDocument/2006/relationships/hyperlink" Target="http://reidasplanilhas.com.br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hyperlink" Target="http://reidasplanilhas.com.br/termos-de-uso/?cod=RDP0005" TargetMode="External"/><Relationship Id="rId5" Type="http://schemas.openxmlformats.org/officeDocument/2006/relationships/hyperlink" Target="http://reidasplanilhas.com.br/compartilhe/?cod=RDP0005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1.png"/><Relationship Id="rId9" Type="http://schemas.openxmlformats.org/officeDocument/2006/relationships/hyperlink" Target="http://reidasplanilhas.com.br/ajuda-online/?cod=RDP0005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2181225</xdr:colOff>
      <xdr:row>41</xdr:row>
      <xdr:rowOff>0</xdr:rowOff>
    </xdr:from>
    <xdr:to>
      <xdr:col>6</xdr:col>
      <xdr:colOff>133350</xdr:colOff>
      <xdr:row>56</xdr:row>
      <xdr:rowOff>38100</xdr:rowOff>
    </xdr:to>
    <xdr:sp macro="" textlink="">
      <xdr:nvSpPr>
        <xdr:cNvPr id="1050" name="Rectangle 4"/>
        <xdr:cNvSpPr>
          <a:spLocks noChangeArrowheads="1"/>
        </xdr:cNvSpPr>
      </xdr:nvSpPr>
      <xdr:spPr bwMode="auto">
        <a:xfrm>
          <a:off x="2505075" y="6315075"/>
          <a:ext cx="2105025" cy="3181350"/>
        </a:xfrm>
        <a:prstGeom prst="rect">
          <a:avLst/>
        </a:prstGeom>
        <a:solidFill>
          <a:srgbClr val="FF0000">
            <a:alpha val="2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39</xdr:row>
      <xdr:rowOff>9525</xdr:rowOff>
    </xdr:from>
    <xdr:to>
      <xdr:col>9</xdr:col>
      <xdr:colOff>619125</xdr:colOff>
      <xdr:row>56</xdr:row>
      <xdr:rowOff>161925</xdr:rowOff>
    </xdr:to>
    <xdr:graphicFrame macro="">
      <xdr:nvGraphicFramePr>
        <xdr:cNvPr id="1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39</xdr:row>
      <xdr:rowOff>9525</xdr:rowOff>
    </xdr:from>
    <xdr:to>
      <xdr:col>24</xdr:col>
      <xdr:colOff>590550</xdr:colOff>
      <xdr:row>56</xdr:row>
      <xdr:rowOff>171450</xdr:rowOff>
    </xdr:to>
    <xdr:graphicFrame macro="">
      <xdr:nvGraphicFramePr>
        <xdr:cNvPr id="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309562</xdr:colOff>
      <xdr:row>0</xdr:row>
      <xdr:rowOff>1045984</xdr:rowOff>
    </xdr:to>
    <xdr:sp macro="" textlink="">
      <xdr:nvSpPr>
        <xdr:cNvPr id="7" name="Retângulo 6"/>
        <xdr:cNvSpPr/>
      </xdr:nvSpPr>
      <xdr:spPr>
        <a:xfrm>
          <a:off x="0" y="0"/>
          <a:ext cx="12584906" cy="10459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83342</xdr:colOff>
      <xdr:row>0</xdr:row>
      <xdr:rowOff>0</xdr:rowOff>
    </xdr:from>
    <xdr:to>
      <xdr:col>4</xdr:col>
      <xdr:colOff>3470540</xdr:colOff>
      <xdr:row>0</xdr:row>
      <xdr:rowOff>952500</xdr:rowOff>
    </xdr:to>
    <xdr:pic>
      <xdr:nvPicPr>
        <xdr:cNvPr id="8" name="Imagem 4" descr="logo.gif">
          <a:hlinkClick xmlns:r="http://schemas.openxmlformats.org/officeDocument/2006/relationships" r:id="rId3" tooltip="Clique para retornar ao nosso blog!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2" y="0"/>
          <a:ext cx="372057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19</xdr:col>
      <xdr:colOff>528896</xdr:colOff>
      <xdr:row>0</xdr:row>
      <xdr:rowOff>0</xdr:rowOff>
    </xdr:from>
    <xdr:to>
      <xdr:col>24</xdr:col>
      <xdr:colOff>351932</xdr:colOff>
      <xdr:row>0</xdr:row>
      <xdr:rowOff>1006016</xdr:rowOff>
    </xdr:to>
    <xdr:grpSp>
      <xdr:nvGrpSpPr>
        <xdr:cNvPr id="9" name="Grupo 9">
          <a:hlinkClick xmlns:r="http://schemas.openxmlformats.org/officeDocument/2006/relationships" r:id="rId5" tooltip="Clique para indicar esta planilha para seus amigos!"/>
        </xdr:cNvPr>
        <xdr:cNvGrpSpPr>
          <a:grpSpLocks/>
        </xdr:cNvGrpSpPr>
      </xdr:nvGrpSpPr>
      <xdr:grpSpPr bwMode="auto">
        <a:xfrm>
          <a:off x="10839709" y="0"/>
          <a:ext cx="1787567" cy="1006016"/>
          <a:chOff x="14464244" y="0"/>
          <a:chExt cx="1775025" cy="1008000"/>
        </a:xfrm>
      </xdr:grpSpPr>
      <xdr:sp macro="" textlink="">
        <xdr:nvSpPr>
          <xdr:cNvPr id="10" name="Retângulo de cantos arredondados 9"/>
          <xdr:cNvSpPr/>
        </xdr:nvSpPr>
        <xdr:spPr>
          <a:xfrm>
            <a:off x="14464247" y="0"/>
            <a:ext cx="1775022" cy="1008000"/>
          </a:xfrm>
          <a:prstGeom prst="roundRect">
            <a:avLst>
              <a:gd name="adj" fmla="val 12821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11" name="Imagem 11" descr="f_logo.pn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671263" y="50799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m 12" descr="gplus-64.pn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64244" y="50800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m 13" descr="twitter-bird-white-on-blue.pn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067755" y="63500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Retângulo de cantos arredondados 13"/>
          <xdr:cNvSpPr/>
        </xdr:nvSpPr>
        <xdr:spPr>
          <a:xfrm>
            <a:off x="14730868" y="581025"/>
            <a:ext cx="1349016" cy="342900"/>
          </a:xfrm>
          <a:prstGeom prst="roundRect">
            <a:avLst>
              <a:gd name="adj" fmla="val 7576"/>
            </a:avLst>
          </a:prstGeom>
          <a:solidFill>
            <a:srgbClr val="7030A0"/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INDIQUE AQUI!</a:t>
            </a:r>
          </a:p>
        </xdr:txBody>
      </xdr:sp>
    </xdr:grpSp>
    <xdr:clientData/>
  </xdr:twoCellAnchor>
  <xdr:twoCellAnchor editAs="absolute">
    <xdr:from>
      <xdr:col>9</xdr:col>
      <xdr:colOff>428357</xdr:colOff>
      <xdr:row>0</xdr:row>
      <xdr:rowOff>0</xdr:rowOff>
    </xdr:from>
    <xdr:to>
      <xdr:col>14</xdr:col>
      <xdr:colOff>251391</xdr:colOff>
      <xdr:row>0</xdr:row>
      <xdr:rowOff>1006016</xdr:rowOff>
    </xdr:to>
    <xdr:grpSp>
      <xdr:nvGrpSpPr>
        <xdr:cNvPr id="15" name="Grupo 19">
          <a:hlinkClick xmlns:r="http://schemas.openxmlformats.org/officeDocument/2006/relationships" r:id="rId9" tooltip="Clique para abrir a Ajuda Online em nosso blog!"/>
        </xdr:cNvPr>
        <xdr:cNvGrpSpPr>
          <a:grpSpLocks/>
        </xdr:cNvGrpSpPr>
      </xdr:nvGrpSpPr>
      <xdr:grpSpPr bwMode="auto">
        <a:xfrm>
          <a:off x="6810107" y="0"/>
          <a:ext cx="1787565" cy="1006016"/>
          <a:chOff x="12103100" y="127000"/>
          <a:chExt cx="1790543" cy="1004860"/>
        </a:xfrm>
      </xdr:grpSpPr>
      <xdr:sp macro="" textlink="">
        <xdr:nvSpPr>
          <xdr:cNvPr id="16" name="Retângulo de cantos arredondados 15"/>
          <xdr:cNvSpPr/>
        </xdr:nvSpPr>
        <xdr:spPr>
          <a:xfrm>
            <a:off x="12103100" y="127000"/>
            <a:ext cx="1790543" cy="100486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17" name="Imagem 21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132890" y="127000"/>
            <a:ext cx="898070" cy="90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Retângulo de cantos arredondados 17"/>
          <xdr:cNvSpPr/>
        </xdr:nvSpPr>
        <xdr:spPr>
          <a:xfrm>
            <a:off x="12513665" y="715710"/>
            <a:ext cx="1360813" cy="341832"/>
          </a:xfrm>
          <a:prstGeom prst="roundRect">
            <a:avLst>
              <a:gd name="adj" fmla="val 7576"/>
            </a:avLst>
          </a:prstGeom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AJUDA</a:t>
            </a:r>
            <a:r>
              <a:rPr lang="pt-BR" sz="1100" baseline="0"/>
              <a:t> ONLINE</a:t>
            </a:r>
            <a:endParaRPr lang="pt-BR" sz="1100"/>
          </a:p>
        </xdr:txBody>
      </xdr:sp>
    </xdr:grpSp>
    <xdr:clientData/>
  </xdr:twoCellAnchor>
  <xdr:twoCellAnchor editAs="absolute">
    <xdr:from>
      <xdr:col>6</xdr:col>
      <xdr:colOff>331786</xdr:colOff>
      <xdr:row>0</xdr:row>
      <xdr:rowOff>0</xdr:rowOff>
    </xdr:from>
    <xdr:to>
      <xdr:col>9</xdr:col>
      <xdr:colOff>220964</xdr:colOff>
      <xdr:row>0</xdr:row>
      <xdr:rowOff>1006016</xdr:rowOff>
    </xdr:to>
    <xdr:grpSp>
      <xdr:nvGrpSpPr>
        <xdr:cNvPr id="19" name="Grupo 27">
          <a:hlinkClick xmlns:r="http://schemas.openxmlformats.org/officeDocument/2006/relationships" r:id="rId11" tooltip="Clique para conferir os Termos de Uso desta planilha!"/>
        </xdr:cNvPr>
        <xdr:cNvGrpSpPr>
          <a:grpSpLocks/>
        </xdr:cNvGrpSpPr>
      </xdr:nvGrpSpPr>
      <xdr:grpSpPr bwMode="auto">
        <a:xfrm>
          <a:off x="4820442" y="0"/>
          <a:ext cx="1782272" cy="1006016"/>
          <a:chOff x="7670800" y="0"/>
          <a:chExt cx="1814260" cy="1004860"/>
        </a:xfrm>
      </xdr:grpSpPr>
      <xdr:sp macro="" textlink="">
        <xdr:nvSpPr>
          <xdr:cNvPr id="20" name="Retângulo de cantos arredondados 19"/>
          <xdr:cNvSpPr/>
        </xdr:nvSpPr>
        <xdr:spPr>
          <a:xfrm>
            <a:off x="7670800" y="0"/>
            <a:ext cx="1814260" cy="100486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21" name="Imagem 29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670801" y="747"/>
            <a:ext cx="990599" cy="989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2" name="Retângulo de cantos arredondados 21"/>
          <xdr:cNvSpPr/>
        </xdr:nvSpPr>
        <xdr:spPr>
          <a:xfrm>
            <a:off x="8100064" y="588710"/>
            <a:ext cx="1378838" cy="341832"/>
          </a:xfrm>
          <a:prstGeom prst="roundRect">
            <a:avLst>
              <a:gd name="adj" fmla="val 7576"/>
            </a:avLst>
          </a:prstGeom>
          <a:solidFill>
            <a:schemeClr val="tx2"/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 baseline="0"/>
              <a:t>TERMOS DE USO</a:t>
            </a:r>
            <a:endParaRPr lang="pt-BR" sz="1100"/>
          </a:p>
        </xdr:txBody>
      </xdr:sp>
    </xdr:grpSp>
    <xdr:clientData/>
  </xdr:twoCellAnchor>
  <xdr:twoCellAnchor editAs="oneCell">
    <xdr:from>
      <xdr:col>14</xdr:col>
      <xdr:colOff>490275</xdr:colOff>
      <xdr:row>0</xdr:row>
      <xdr:rowOff>0</xdr:rowOff>
    </xdr:from>
    <xdr:to>
      <xdr:col>19</xdr:col>
      <xdr:colOff>308017</xdr:colOff>
      <xdr:row>0</xdr:row>
      <xdr:rowOff>1006016</xdr:rowOff>
    </xdr:to>
    <xdr:grpSp>
      <xdr:nvGrpSpPr>
        <xdr:cNvPr id="23" name="Grupo 22">
          <a:hlinkClick xmlns:r="http://schemas.openxmlformats.org/officeDocument/2006/relationships" r:id="rId13" tooltip="Ajude-nos com qualquer valor para continuarmos com este trabalho!"/>
        </xdr:cNvPr>
        <xdr:cNvGrpSpPr/>
      </xdr:nvGrpSpPr>
      <xdr:grpSpPr>
        <a:xfrm>
          <a:off x="8836556" y="0"/>
          <a:ext cx="1782274" cy="1006016"/>
          <a:chOff x="10972800" y="0"/>
          <a:chExt cx="1800000" cy="1008000"/>
        </a:xfrm>
      </xdr:grpSpPr>
      <xdr:sp macro="" textlink="">
        <xdr:nvSpPr>
          <xdr:cNvPr id="24" name="Retângulo de cantos arredondados 23"/>
          <xdr:cNvSpPr/>
        </xdr:nvSpPr>
        <xdr:spPr bwMode="auto">
          <a:xfrm>
            <a:off x="10972800" y="0"/>
            <a:ext cx="1800000" cy="1008000"/>
          </a:xfrm>
          <a:prstGeom prst="roundRect">
            <a:avLst>
              <a:gd name="adj" fmla="val 12821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25" name="Imagem 24"/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01376" y="0"/>
            <a:ext cx="890016" cy="89001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6" name="Retângulo de cantos arredondados 25"/>
          <xdr:cNvSpPr/>
        </xdr:nvSpPr>
        <xdr:spPr bwMode="auto">
          <a:xfrm>
            <a:off x="11319377" y="581025"/>
            <a:ext cx="1383249" cy="342900"/>
          </a:xfrm>
          <a:prstGeom prst="roundRect">
            <a:avLst>
              <a:gd name="adj" fmla="val 7576"/>
            </a:avLst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FAÇA</a:t>
            </a:r>
            <a:r>
              <a:rPr lang="pt-BR" sz="1100" baseline="0"/>
              <a:t> UMA DOAÇÃO</a:t>
            </a:r>
            <a:endParaRPr lang="pt-B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tabSelected="1" topLeftCell="C1" zoomScale="80" zoomScaleNormal="80" workbookViewId="0">
      <selection activeCell="AK4" sqref="AK4"/>
    </sheetView>
  </sheetViews>
  <sheetFormatPr defaultColWidth="11.5703125" defaultRowHeight="12.75" x14ac:dyDescent="0.2"/>
  <cols>
    <col min="1" max="2" width="0" style="1" hidden="1" customWidth="1"/>
    <col min="3" max="3" width="3.85546875" style="2" customWidth="1"/>
    <col min="4" max="4" width="1" style="3" customWidth="1"/>
    <col min="5" max="5" width="61.28515625" style="3" customWidth="1"/>
    <col min="6" max="6" width="1" style="3" customWidth="1"/>
    <col min="7" max="10" width="9.42578125" style="1" customWidth="1"/>
    <col min="11" max="11" width="1" style="3" customWidth="1"/>
    <col min="12" max="12" width="0" style="1" hidden="1" customWidth="1"/>
    <col min="13" max="15" width="9.42578125" style="1" customWidth="1"/>
    <col min="16" max="16" width="1" style="1" customWidth="1"/>
    <col min="17" max="17" width="0" style="1" hidden="1" customWidth="1"/>
    <col min="18" max="19" width="9.42578125" style="1" customWidth="1"/>
    <col min="20" max="20" width="9.42578125" style="4" customWidth="1"/>
    <col min="21" max="21" width="1" style="1" customWidth="1"/>
    <col min="22" max="22" width="0" style="1" hidden="1" customWidth="1"/>
    <col min="23" max="25" width="9.42578125" style="1" customWidth="1"/>
    <col min="26" max="26" width="1" style="5" customWidth="1"/>
    <col min="27" max="27" width="11.5703125" style="6"/>
    <col min="28" max="28" width="0" style="6" hidden="1" customWidth="1"/>
    <col min="29" max="31" width="0" style="5" hidden="1" customWidth="1"/>
    <col min="32" max="32" width="0" style="6" hidden="1" customWidth="1"/>
    <col min="33" max="33" width="0" style="5" hidden="1" customWidth="1"/>
    <col min="34" max="35" width="0" style="1" hidden="1" customWidth="1"/>
    <col min="36" max="36" width="0" style="3" hidden="1" customWidth="1"/>
    <col min="37" max="16384" width="11.5703125" style="3"/>
  </cols>
  <sheetData>
    <row r="1" spans="1:36" ht="90" customHeight="1" x14ac:dyDescent="0.2"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7"/>
      <c r="AB1" s="8"/>
      <c r="AC1" s="9"/>
      <c r="AD1" s="9"/>
      <c r="AE1" s="9"/>
      <c r="AF1" s="9"/>
      <c r="AG1" s="9"/>
      <c r="AH1" s="9"/>
      <c r="AI1" s="9"/>
      <c r="AJ1" s="9"/>
    </row>
    <row r="2" spans="1:36" ht="5.65" customHeight="1" x14ac:dyDescent="0.2"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8"/>
      <c r="AA2" s="7"/>
      <c r="AB2" s="8"/>
      <c r="AC2" s="9"/>
      <c r="AD2" s="9"/>
      <c r="AE2" s="9"/>
      <c r="AF2" s="9"/>
      <c r="AG2" s="9"/>
      <c r="AH2" s="9"/>
      <c r="AI2" s="9"/>
      <c r="AJ2" s="9"/>
    </row>
    <row r="3" spans="1:36" s="14" customFormat="1" ht="15" x14ac:dyDescent="0.2">
      <c r="A3" s="10"/>
      <c r="B3" s="10"/>
      <c r="C3" s="149" t="s">
        <v>0</v>
      </c>
      <c r="D3" s="150"/>
      <c r="E3" s="151"/>
      <c r="F3" s="11"/>
      <c r="G3" s="149" t="s">
        <v>1</v>
      </c>
      <c r="H3" s="150"/>
      <c r="I3" s="150"/>
      <c r="J3" s="150"/>
      <c r="K3" s="150"/>
      <c r="L3" s="150"/>
      <c r="M3" s="150"/>
      <c r="N3" s="150"/>
      <c r="O3" s="151"/>
      <c r="P3" s="11"/>
      <c r="Q3" s="11"/>
      <c r="R3" s="149" t="s">
        <v>2</v>
      </c>
      <c r="S3" s="150"/>
      <c r="T3" s="150"/>
      <c r="U3" s="150"/>
      <c r="V3" s="150"/>
      <c r="W3" s="150"/>
      <c r="X3" s="150"/>
      <c r="Y3" s="150"/>
      <c r="Z3" s="151"/>
      <c r="AA3" s="7"/>
      <c r="AB3" s="12"/>
      <c r="AC3" s="13"/>
      <c r="AD3" s="13"/>
      <c r="AE3" s="13"/>
      <c r="AF3" s="13"/>
      <c r="AG3" s="13"/>
      <c r="AH3" s="13"/>
      <c r="AI3" s="13"/>
      <c r="AJ3" s="13"/>
    </row>
    <row r="4" spans="1:36" s="19" customFormat="1" ht="28.35" customHeight="1" x14ac:dyDescent="0.2">
      <c r="A4" s="15"/>
      <c r="B4" s="15"/>
      <c r="C4" s="152"/>
      <c r="D4" s="153"/>
      <c r="E4" s="154"/>
      <c r="F4" s="16"/>
      <c r="G4" s="152"/>
      <c r="H4" s="153"/>
      <c r="I4" s="153"/>
      <c r="J4" s="153"/>
      <c r="K4" s="153"/>
      <c r="L4" s="153"/>
      <c r="M4" s="153"/>
      <c r="N4" s="153"/>
      <c r="O4" s="154"/>
      <c r="P4" s="16"/>
      <c r="Q4" s="16"/>
      <c r="R4" s="152"/>
      <c r="S4" s="153"/>
      <c r="T4" s="153"/>
      <c r="U4" s="153"/>
      <c r="V4" s="153"/>
      <c r="W4" s="153"/>
      <c r="X4" s="153"/>
      <c r="Y4" s="153"/>
      <c r="Z4" s="154"/>
      <c r="AA4" s="7"/>
      <c r="AB4" s="7"/>
      <c r="AC4" s="17"/>
      <c r="AD4" s="17"/>
      <c r="AE4" s="17"/>
      <c r="AF4" s="18"/>
      <c r="AG4" s="17"/>
      <c r="AH4" s="15"/>
      <c r="AI4" s="15"/>
    </row>
    <row r="5" spans="1:36" ht="5.65" customHeight="1" x14ac:dyDescent="0.2"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36" ht="5.65" customHeight="1" x14ac:dyDescent="0.2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</row>
    <row r="7" spans="1:36" ht="17.100000000000001" customHeight="1" x14ac:dyDescent="0.2">
      <c r="C7" s="81"/>
      <c r="D7" s="82"/>
      <c r="E7" s="83"/>
      <c r="F7" s="82"/>
      <c r="G7" s="159" t="s">
        <v>3</v>
      </c>
      <c r="H7" s="159"/>
      <c r="I7" s="159"/>
      <c r="J7" s="159"/>
      <c r="K7" s="82"/>
      <c r="L7" s="84"/>
      <c r="M7" s="159" t="s">
        <v>4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85"/>
    </row>
    <row r="8" spans="1:36" x14ac:dyDescent="0.2">
      <c r="C8" s="160" t="s">
        <v>5</v>
      </c>
      <c r="D8" s="161"/>
      <c r="E8" s="162" t="s">
        <v>6</v>
      </c>
      <c r="F8" s="161"/>
      <c r="G8" s="163" t="s">
        <v>7</v>
      </c>
      <c r="H8" s="163" t="s">
        <v>8</v>
      </c>
      <c r="I8" s="103" t="s">
        <v>9</v>
      </c>
      <c r="J8" s="102" t="s">
        <v>10</v>
      </c>
      <c r="K8" s="82"/>
      <c r="L8" s="84"/>
      <c r="M8" s="165" t="s">
        <v>11</v>
      </c>
      <c r="N8" s="166"/>
      <c r="O8" s="167"/>
      <c r="P8" s="86"/>
      <c r="Q8" s="87"/>
      <c r="R8" s="165" t="s">
        <v>12</v>
      </c>
      <c r="S8" s="166"/>
      <c r="T8" s="167"/>
      <c r="U8" s="86"/>
      <c r="V8" s="87"/>
      <c r="W8" s="165" t="s">
        <v>11</v>
      </c>
      <c r="X8" s="166"/>
      <c r="Y8" s="167"/>
      <c r="Z8" s="85"/>
      <c r="AC8" s="5" t="s">
        <v>13</v>
      </c>
      <c r="AD8" s="5" t="s">
        <v>14</v>
      </c>
      <c r="AE8" s="5" t="s">
        <v>15</v>
      </c>
      <c r="AG8" s="5" t="s">
        <v>16</v>
      </c>
    </row>
    <row r="9" spans="1:36" x14ac:dyDescent="0.2">
      <c r="C9" s="160"/>
      <c r="D9" s="161"/>
      <c r="E9" s="162"/>
      <c r="F9" s="161"/>
      <c r="G9" s="164"/>
      <c r="H9" s="164" t="s">
        <v>8</v>
      </c>
      <c r="I9" s="120" t="s">
        <v>17</v>
      </c>
      <c r="J9" s="121">
        <v>0.5</v>
      </c>
      <c r="K9" s="82"/>
      <c r="L9" s="84"/>
      <c r="M9" s="168" t="s">
        <v>18</v>
      </c>
      <c r="N9" s="169"/>
      <c r="O9" s="170"/>
      <c r="P9" s="86"/>
      <c r="Q9" s="87"/>
      <c r="R9" s="168" t="s">
        <v>19</v>
      </c>
      <c r="S9" s="169"/>
      <c r="T9" s="170"/>
      <c r="U9" s="86"/>
      <c r="V9" s="87"/>
      <c r="W9" s="168" t="s">
        <v>20</v>
      </c>
      <c r="X9" s="169"/>
      <c r="Y9" s="170"/>
      <c r="Z9" s="85"/>
      <c r="AC9" s="5" t="s">
        <v>21</v>
      </c>
      <c r="AD9" s="5" t="s">
        <v>21</v>
      </c>
      <c r="AE9" s="5" t="s">
        <v>21</v>
      </c>
      <c r="AG9" s="5" t="s">
        <v>21</v>
      </c>
      <c r="AH9" s="5" t="s">
        <v>22</v>
      </c>
      <c r="AI9" s="5" t="s">
        <v>8</v>
      </c>
    </row>
    <row r="10" spans="1:36" ht="5.65" customHeight="1" x14ac:dyDescent="0.2"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3"/>
    </row>
    <row r="11" spans="1:36" ht="17.100000000000001" customHeight="1" x14ac:dyDescent="0.2">
      <c r="A11" s="21" t="b">
        <f t="shared" ref="A11:A30" si="0">E11&lt;&gt;""</f>
        <v>0</v>
      </c>
      <c r="B11" s="21" t="str">
        <f t="shared" ref="B11:B30" si="1">IF(C11&lt;10,"D0"&amp;C11,"D"&amp;C11)</f>
        <v>D01</v>
      </c>
      <c r="C11" s="126">
        <f>C32+1</f>
        <v>1</v>
      </c>
      <c r="D11" s="89"/>
      <c r="E11" s="142"/>
      <c r="F11" s="89"/>
      <c r="G11" s="127"/>
      <c r="H11" s="128"/>
      <c r="I11" s="129" t="str">
        <f t="shared" ref="I11:I30" si="2">IF(A11,H11*$G11,"")</f>
        <v/>
      </c>
      <c r="J11" s="130" t="str">
        <f t="shared" ref="J11:J30" si="3">IF(A11,ROUNDUP(G11*J$9,0),"")</f>
        <v/>
      </c>
      <c r="K11" s="90"/>
      <c r="L11" s="91">
        <f>SUMIF(RESPOSTAS!D$5:D$324,"="&amp;B11,RESPOSTAS!I$5:I$324)</f>
        <v>0</v>
      </c>
      <c r="M11" s="131" t="str">
        <f>IF($A11,IF(RESPOSTAS!$H$4,IF(L11&gt;0,L11,0),"..."),"")</f>
        <v/>
      </c>
      <c r="N11" s="132" t="str">
        <f t="shared" ref="N11:N30" si="4">IF($A11,IF(M11&lt;&gt;"...",M11*$H11,"..."),"")</f>
        <v/>
      </c>
      <c r="O11" s="133" t="str">
        <f t="shared" ref="O11:O30" si="5">IF($A11,IF(AND($I11&gt;0,$I11&lt;&gt;"",N11&lt;&gt;"..."),N11/$I11,"..."),"")</f>
        <v/>
      </c>
      <c r="P11" s="95"/>
      <c r="Q11" s="91">
        <f>SUMIF(RESPOSTAS!D$5:D$324,"="&amp;B11,RESPOSTAS!K$5:K$324)</f>
        <v>0</v>
      </c>
      <c r="R11" s="131" t="str">
        <f>IF($A11,IF(RESPOSTAS!$J$4,IF(Q11&gt;0,Q11,0),"..."),"")</f>
        <v/>
      </c>
      <c r="S11" s="132" t="str">
        <f t="shared" ref="S11:S30" si="6">IF($A11,IF(R11&lt;&gt;"...",R11*$H11,"..."),"")</f>
        <v/>
      </c>
      <c r="T11" s="133" t="str">
        <f t="shared" ref="T11:T30" si="7">IF($A11,IF(AND($I11&gt;0,$I11&lt;&gt;"",S11&lt;&gt;"..."),S11/$I11,"..."),"")</f>
        <v/>
      </c>
      <c r="U11" s="95"/>
      <c r="V11" s="91">
        <f>SUMIF(RESPOSTAS!D$5:D$324,"="&amp;B11,RESPOSTAS!M$5:M$324)</f>
        <v>0</v>
      </c>
      <c r="W11" s="131" t="str">
        <f>IF(A11,IF(RESPOSTAS!L$4,IF(V11&gt;0,V11,0),"..."),"")</f>
        <v/>
      </c>
      <c r="X11" s="132" t="str">
        <f t="shared" ref="X11:X30" si="8">IF(A11,IF(W11&lt;&gt;"...",W11*$H11,"..."),"")</f>
        <v/>
      </c>
      <c r="Y11" s="134" t="str">
        <f t="shared" ref="Y11:Y30" si="9">IF(A11,IF(AND($I11&gt;0,$I11&lt;&gt;"",X11&lt;&gt;"..."),X11/$I11,"..."),"")</f>
        <v/>
      </c>
      <c r="Z11" s="97"/>
      <c r="AC11" s="5" t="str">
        <f t="shared" ref="AC11:AC22" si="10">IF(AND(M11&lt;&gt;"",M11&lt;&gt;"..."),M11,"")</f>
        <v/>
      </c>
      <c r="AD11" s="5" t="str">
        <f t="shared" ref="AD11:AD22" si="11">IF(AND(R11&lt;&gt;"",R11&lt;&gt;"..."),R11,"")</f>
        <v/>
      </c>
      <c r="AE11" s="5" t="str">
        <f t="shared" ref="AE11:AE22" si="12">IF(AND(W11&lt;&gt;"",W11&lt;&gt;"..."),W11,"")</f>
        <v/>
      </c>
      <c r="AG11" s="5" t="str">
        <f t="shared" ref="AG11:AG22" si="13">IF(AE11&lt;&gt;"",AE11,IF(AD11&lt;&gt;"",AD11,IF(AC11&lt;&gt;"",AC11,IF(G11&lt;&gt;"",G11,""))))</f>
        <v/>
      </c>
      <c r="AH11" s="5" t="str">
        <f t="shared" ref="AH11:AH30" si="14">IF(G11&lt;&gt;"",G11-AG11,"")</f>
        <v/>
      </c>
      <c r="AI11" s="5" t="str">
        <f t="shared" ref="AI11:AI22" si="15">IF(G11&lt;&gt;"",AG11*H11,"")</f>
        <v/>
      </c>
    </row>
    <row r="12" spans="1:36" ht="17.100000000000001" customHeight="1" x14ac:dyDescent="0.2">
      <c r="A12" s="21" t="b">
        <f t="shared" si="0"/>
        <v>0</v>
      </c>
      <c r="B12" s="21" t="str">
        <f t="shared" si="1"/>
        <v>D02</v>
      </c>
      <c r="C12" s="113">
        <f t="shared" ref="C12:C30" si="16">C11+1</f>
        <v>2</v>
      </c>
      <c r="D12" s="89"/>
      <c r="E12" s="143"/>
      <c r="F12" s="89"/>
      <c r="G12" s="111"/>
      <c r="H12" s="110"/>
      <c r="I12" s="109" t="str">
        <f t="shared" si="2"/>
        <v/>
      </c>
      <c r="J12" s="108" t="str">
        <f t="shared" si="3"/>
        <v/>
      </c>
      <c r="K12" s="90"/>
      <c r="L12" s="91">
        <f>SUMIF(RESPOSTAS!D$5:D$324,"="&amp;B12,RESPOSTAS!I$5:I$324)</f>
        <v>0</v>
      </c>
      <c r="M12" s="104" t="str">
        <f>IF($A12,IF(RESPOSTAS!$H$4,IF(L12&gt;0,L12,0),"..."),"")</f>
        <v/>
      </c>
      <c r="N12" s="105" t="str">
        <f t="shared" si="4"/>
        <v/>
      </c>
      <c r="O12" s="107" t="str">
        <f t="shared" si="5"/>
        <v/>
      </c>
      <c r="P12" s="95"/>
      <c r="Q12" s="91">
        <f>SUMIF(RESPOSTAS!D$5:D$324,"="&amp;B12,RESPOSTAS!K$5:K$324)</f>
        <v>0</v>
      </c>
      <c r="R12" s="104" t="str">
        <f>IF($A12,IF(RESPOSTAS!$J$4,IF(Q12&gt;0,Q12,0),"..."),"")</f>
        <v/>
      </c>
      <c r="S12" s="105" t="str">
        <f t="shared" si="6"/>
        <v/>
      </c>
      <c r="T12" s="107" t="str">
        <f t="shared" si="7"/>
        <v/>
      </c>
      <c r="U12" s="95"/>
      <c r="V12" s="91">
        <f>SUMIF(RESPOSTAS!D$5:D$324,"="&amp;B12,RESPOSTAS!M$5:M$324)</f>
        <v>0</v>
      </c>
      <c r="W12" s="104" t="str">
        <f>IF(A12,IF(RESPOSTAS!L$4,IF(V12&gt;0,V12,0),"..."),"")</f>
        <v/>
      </c>
      <c r="X12" s="105" t="str">
        <f t="shared" si="8"/>
        <v/>
      </c>
      <c r="Y12" s="106" t="str">
        <f t="shared" si="9"/>
        <v/>
      </c>
      <c r="Z12" s="97"/>
      <c r="AC12" s="5" t="str">
        <f t="shared" si="10"/>
        <v/>
      </c>
      <c r="AD12" s="5" t="str">
        <f t="shared" si="11"/>
        <v/>
      </c>
      <c r="AE12" s="5" t="str">
        <f t="shared" si="12"/>
        <v/>
      </c>
      <c r="AG12" s="5" t="str">
        <f t="shared" si="13"/>
        <v/>
      </c>
      <c r="AH12" s="5" t="str">
        <f t="shared" si="14"/>
        <v/>
      </c>
      <c r="AI12" s="5" t="str">
        <f t="shared" si="15"/>
        <v/>
      </c>
    </row>
    <row r="13" spans="1:36" ht="17.100000000000001" customHeight="1" x14ac:dyDescent="0.2">
      <c r="A13" s="21" t="b">
        <f t="shared" si="0"/>
        <v>0</v>
      </c>
      <c r="B13" s="21" t="str">
        <f t="shared" si="1"/>
        <v>D03</v>
      </c>
      <c r="C13" s="113">
        <f t="shared" si="16"/>
        <v>3</v>
      </c>
      <c r="D13" s="89"/>
      <c r="E13" s="143"/>
      <c r="F13" s="89"/>
      <c r="G13" s="111"/>
      <c r="H13" s="110"/>
      <c r="I13" s="109" t="str">
        <f t="shared" si="2"/>
        <v/>
      </c>
      <c r="J13" s="108" t="str">
        <f t="shared" si="3"/>
        <v/>
      </c>
      <c r="K13" s="90"/>
      <c r="L13" s="91">
        <f>SUMIF(RESPOSTAS!D$5:D$324,"="&amp;B13,RESPOSTAS!I$5:I$324)</f>
        <v>0</v>
      </c>
      <c r="M13" s="104" t="str">
        <f>IF($A13,IF(RESPOSTAS!$H$4,IF(L13&gt;0,L13,0),"..."),"")</f>
        <v/>
      </c>
      <c r="N13" s="105" t="str">
        <f t="shared" si="4"/>
        <v/>
      </c>
      <c r="O13" s="107" t="str">
        <f t="shared" si="5"/>
        <v/>
      </c>
      <c r="P13" s="95"/>
      <c r="Q13" s="91">
        <f>SUMIF(RESPOSTAS!D$5:D$324,"="&amp;B13,RESPOSTAS!K$5:K$324)</f>
        <v>0</v>
      </c>
      <c r="R13" s="104" t="str">
        <f>IF($A13,IF(RESPOSTAS!$J$4,IF(Q13&gt;0,Q13,0),"..."),"")</f>
        <v/>
      </c>
      <c r="S13" s="105" t="str">
        <f t="shared" si="6"/>
        <v/>
      </c>
      <c r="T13" s="107" t="str">
        <f t="shared" si="7"/>
        <v/>
      </c>
      <c r="U13" s="95"/>
      <c r="V13" s="91">
        <f>SUMIF(RESPOSTAS!D$5:D$324,"="&amp;B13,RESPOSTAS!M$5:M$324)</f>
        <v>0</v>
      </c>
      <c r="W13" s="104" t="str">
        <f>IF(A13,IF(RESPOSTAS!L$4,IF(V13&gt;0,V13,0),"..."),"")</f>
        <v/>
      </c>
      <c r="X13" s="105" t="str">
        <f t="shared" si="8"/>
        <v/>
      </c>
      <c r="Y13" s="106" t="str">
        <f t="shared" si="9"/>
        <v/>
      </c>
      <c r="Z13" s="97"/>
      <c r="AC13" s="5" t="str">
        <f t="shared" si="10"/>
        <v/>
      </c>
      <c r="AD13" s="5" t="str">
        <f t="shared" si="11"/>
        <v/>
      </c>
      <c r="AE13" s="5" t="str">
        <f t="shared" si="12"/>
        <v/>
      </c>
      <c r="AG13" s="5" t="str">
        <f t="shared" si="13"/>
        <v/>
      </c>
      <c r="AH13" s="5" t="str">
        <f t="shared" si="14"/>
        <v/>
      </c>
      <c r="AI13" s="5" t="str">
        <f t="shared" si="15"/>
        <v/>
      </c>
    </row>
    <row r="14" spans="1:36" ht="17.100000000000001" customHeight="1" x14ac:dyDescent="0.2">
      <c r="A14" s="21" t="b">
        <f t="shared" si="0"/>
        <v>0</v>
      </c>
      <c r="B14" s="21" t="str">
        <f t="shared" si="1"/>
        <v>D04</v>
      </c>
      <c r="C14" s="113">
        <f t="shared" si="16"/>
        <v>4</v>
      </c>
      <c r="D14" s="89"/>
      <c r="E14" s="143"/>
      <c r="F14" s="89"/>
      <c r="G14" s="111"/>
      <c r="H14" s="110"/>
      <c r="I14" s="109" t="str">
        <f t="shared" si="2"/>
        <v/>
      </c>
      <c r="J14" s="108" t="str">
        <f t="shared" si="3"/>
        <v/>
      </c>
      <c r="K14" s="90"/>
      <c r="L14" s="91">
        <f>SUMIF(RESPOSTAS!D$5:D$324,"="&amp;B14,RESPOSTAS!I$5:I$324)</f>
        <v>0</v>
      </c>
      <c r="M14" s="104" t="str">
        <f>IF($A14,IF(RESPOSTAS!$H$4,IF(L14&gt;0,L14,0),"..."),"")</f>
        <v/>
      </c>
      <c r="N14" s="105" t="str">
        <f t="shared" si="4"/>
        <v/>
      </c>
      <c r="O14" s="107" t="str">
        <f t="shared" si="5"/>
        <v/>
      </c>
      <c r="P14" s="95"/>
      <c r="Q14" s="91">
        <f>SUMIF(RESPOSTAS!D$5:D$324,"="&amp;B14,RESPOSTAS!K$5:K$324)</f>
        <v>0</v>
      </c>
      <c r="R14" s="104" t="str">
        <f>IF($A14,IF(RESPOSTAS!$J$4,IF(Q14&gt;0,Q14,0),"..."),"")</f>
        <v/>
      </c>
      <c r="S14" s="105" t="str">
        <f t="shared" si="6"/>
        <v/>
      </c>
      <c r="T14" s="107" t="str">
        <f t="shared" si="7"/>
        <v/>
      </c>
      <c r="U14" s="95"/>
      <c r="V14" s="91">
        <f>SUMIF(RESPOSTAS!D$5:D$324,"="&amp;B14,RESPOSTAS!M$5:M$324)</f>
        <v>0</v>
      </c>
      <c r="W14" s="104" t="str">
        <f>IF(A14,IF(RESPOSTAS!L$4,IF(V14&gt;0,V14,0),"..."),"")</f>
        <v/>
      </c>
      <c r="X14" s="105" t="str">
        <f t="shared" si="8"/>
        <v/>
      </c>
      <c r="Y14" s="106" t="str">
        <f t="shared" si="9"/>
        <v/>
      </c>
      <c r="Z14" s="97"/>
      <c r="AC14" s="5" t="str">
        <f t="shared" si="10"/>
        <v/>
      </c>
      <c r="AD14" s="5" t="str">
        <f t="shared" si="11"/>
        <v/>
      </c>
      <c r="AE14" s="5" t="str">
        <f t="shared" si="12"/>
        <v/>
      </c>
      <c r="AG14" s="5" t="str">
        <f t="shared" si="13"/>
        <v/>
      </c>
      <c r="AH14" s="5" t="str">
        <f t="shared" si="14"/>
        <v/>
      </c>
      <c r="AI14" s="5" t="str">
        <f t="shared" si="15"/>
        <v/>
      </c>
    </row>
    <row r="15" spans="1:36" ht="17.100000000000001" customHeight="1" x14ac:dyDescent="0.2">
      <c r="A15" s="21" t="b">
        <f t="shared" si="0"/>
        <v>0</v>
      </c>
      <c r="B15" s="21" t="str">
        <f t="shared" si="1"/>
        <v>D05</v>
      </c>
      <c r="C15" s="113">
        <f t="shared" si="16"/>
        <v>5</v>
      </c>
      <c r="D15" s="89"/>
      <c r="E15" s="112"/>
      <c r="F15" s="89"/>
      <c r="G15" s="111"/>
      <c r="H15" s="110"/>
      <c r="I15" s="109" t="str">
        <f t="shared" si="2"/>
        <v/>
      </c>
      <c r="J15" s="108" t="str">
        <f t="shared" si="3"/>
        <v/>
      </c>
      <c r="K15" s="82"/>
      <c r="L15" s="91">
        <f>SUMIF(RESPOSTAS!D$5:D$324,"="&amp;B15,RESPOSTAS!I$5:I$324)</f>
        <v>0</v>
      </c>
      <c r="M15" s="104" t="str">
        <f>IF($A15,IF(RESPOSTAS!$H$4,IF(L15&gt;0,L15,0),"..."),"")</f>
        <v/>
      </c>
      <c r="N15" s="105" t="str">
        <f t="shared" si="4"/>
        <v/>
      </c>
      <c r="O15" s="107" t="str">
        <f t="shared" si="5"/>
        <v/>
      </c>
      <c r="P15" s="98"/>
      <c r="Q15" s="91">
        <f>SUMIF(RESPOSTAS!D$5:D$324,"="&amp;B15,RESPOSTAS!K$5:K$324)</f>
        <v>0</v>
      </c>
      <c r="R15" s="104" t="str">
        <f>IF($A15,IF(RESPOSTAS!$J$4,IF(Q15&gt;0,Q15,0),"..."),"")</f>
        <v/>
      </c>
      <c r="S15" s="105" t="str">
        <f t="shared" si="6"/>
        <v/>
      </c>
      <c r="T15" s="107" t="str">
        <f t="shared" si="7"/>
        <v/>
      </c>
      <c r="U15" s="98"/>
      <c r="V15" s="91">
        <f>SUMIF(RESPOSTAS!D$5:D$324,"="&amp;B15,RESPOSTAS!M$5:M$324)</f>
        <v>0</v>
      </c>
      <c r="W15" s="104" t="str">
        <f>IF(A15,IF(RESPOSTAS!L$4,IF(V15&gt;0,V15,0),"..."),"")</f>
        <v/>
      </c>
      <c r="X15" s="105" t="str">
        <f t="shared" si="8"/>
        <v/>
      </c>
      <c r="Y15" s="106" t="str">
        <f t="shared" si="9"/>
        <v/>
      </c>
      <c r="Z15" s="97"/>
      <c r="AC15" s="5" t="str">
        <f t="shared" si="10"/>
        <v/>
      </c>
      <c r="AD15" s="5" t="str">
        <f t="shared" si="11"/>
        <v/>
      </c>
      <c r="AE15" s="5" t="str">
        <f t="shared" si="12"/>
        <v/>
      </c>
      <c r="AG15" s="5" t="str">
        <f t="shared" si="13"/>
        <v/>
      </c>
      <c r="AH15" s="5" t="str">
        <f t="shared" si="14"/>
        <v/>
      </c>
      <c r="AI15" s="5" t="str">
        <f t="shared" si="15"/>
        <v/>
      </c>
    </row>
    <row r="16" spans="1:36" ht="17.100000000000001" customHeight="1" x14ac:dyDescent="0.2">
      <c r="A16" s="21" t="b">
        <f t="shared" si="0"/>
        <v>0</v>
      </c>
      <c r="B16" s="21" t="str">
        <f t="shared" si="1"/>
        <v>D06</v>
      </c>
      <c r="C16" s="113">
        <f t="shared" si="16"/>
        <v>6</v>
      </c>
      <c r="D16" s="89"/>
      <c r="E16" s="112"/>
      <c r="F16" s="89"/>
      <c r="G16" s="111"/>
      <c r="H16" s="110"/>
      <c r="I16" s="109" t="str">
        <f t="shared" si="2"/>
        <v/>
      </c>
      <c r="J16" s="108" t="str">
        <f t="shared" si="3"/>
        <v/>
      </c>
      <c r="K16" s="82"/>
      <c r="L16" s="91">
        <f>SUMIF(RESPOSTAS!D$5:D$324,"="&amp;B16,RESPOSTAS!I$5:I$324)</f>
        <v>0</v>
      </c>
      <c r="M16" s="104" t="str">
        <f>IF($A16,IF(RESPOSTAS!$H$4,IF(L16&gt;0,L16,0),"..."),"")</f>
        <v/>
      </c>
      <c r="N16" s="105" t="str">
        <f t="shared" si="4"/>
        <v/>
      </c>
      <c r="O16" s="107" t="str">
        <f t="shared" si="5"/>
        <v/>
      </c>
      <c r="P16" s="98"/>
      <c r="Q16" s="91">
        <f>SUMIF(RESPOSTAS!D$5:D$324,"="&amp;B16,RESPOSTAS!K$5:K$324)</f>
        <v>0</v>
      </c>
      <c r="R16" s="104" t="str">
        <f>IF($A16,IF(RESPOSTAS!$J$4,IF(Q16&gt;0,Q16,0),"..."),"")</f>
        <v/>
      </c>
      <c r="S16" s="105" t="str">
        <f t="shared" si="6"/>
        <v/>
      </c>
      <c r="T16" s="107" t="str">
        <f t="shared" si="7"/>
        <v/>
      </c>
      <c r="U16" s="98"/>
      <c r="V16" s="91">
        <f>SUMIF(RESPOSTAS!D$5:D$324,"="&amp;B16,RESPOSTAS!M$5:M$324)</f>
        <v>0</v>
      </c>
      <c r="W16" s="104" t="str">
        <f>IF(A16,IF(RESPOSTAS!L$4,IF(V16&gt;0,V16,0),"..."),"")</f>
        <v/>
      </c>
      <c r="X16" s="105" t="str">
        <f t="shared" si="8"/>
        <v/>
      </c>
      <c r="Y16" s="106" t="str">
        <f t="shared" si="9"/>
        <v/>
      </c>
      <c r="Z16" s="97"/>
      <c r="AC16" s="5" t="str">
        <f t="shared" si="10"/>
        <v/>
      </c>
      <c r="AD16" s="5" t="str">
        <f t="shared" si="11"/>
        <v/>
      </c>
      <c r="AE16" s="5" t="str">
        <f t="shared" si="12"/>
        <v/>
      </c>
      <c r="AG16" s="5" t="str">
        <f t="shared" si="13"/>
        <v/>
      </c>
      <c r="AH16" s="5" t="str">
        <f t="shared" si="14"/>
        <v/>
      </c>
      <c r="AI16" s="5" t="str">
        <f t="shared" si="15"/>
        <v/>
      </c>
    </row>
    <row r="17" spans="1:35" ht="17.100000000000001" customHeight="1" x14ac:dyDescent="0.2">
      <c r="A17" s="21" t="b">
        <f t="shared" si="0"/>
        <v>0</v>
      </c>
      <c r="B17" s="21" t="str">
        <f t="shared" si="1"/>
        <v>D07</v>
      </c>
      <c r="C17" s="113">
        <f t="shared" si="16"/>
        <v>7</v>
      </c>
      <c r="D17" s="89"/>
      <c r="E17" s="112"/>
      <c r="F17" s="89"/>
      <c r="G17" s="111"/>
      <c r="H17" s="110"/>
      <c r="I17" s="109" t="str">
        <f t="shared" si="2"/>
        <v/>
      </c>
      <c r="J17" s="108" t="str">
        <f t="shared" si="3"/>
        <v/>
      </c>
      <c r="K17" s="82"/>
      <c r="L17" s="91">
        <f>SUMIF(RESPOSTAS!D$5:D$324,"="&amp;B17,RESPOSTAS!I$5:I$324)</f>
        <v>0</v>
      </c>
      <c r="M17" s="104" t="str">
        <f>IF($A17,IF(RESPOSTAS!$H$4,IF(L17&gt;0,L17,0),"..."),"")</f>
        <v/>
      </c>
      <c r="N17" s="105" t="str">
        <f t="shared" si="4"/>
        <v/>
      </c>
      <c r="O17" s="107" t="str">
        <f t="shared" si="5"/>
        <v/>
      </c>
      <c r="P17" s="98"/>
      <c r="Q17" s="91">
        <f>SUMIF(RESPOSTAS!D$5:D$324,"="&amp;B17,RESPOSTAS!K$5:K$324)</f>
        <v>0</v>
      </c>
      <c r="R17" s="104" t="str">
        <f>IF($A17,IF(RESPOSTAS!$J$4,IF(Q17&gt;0,Q17,0),"..."),"")</f>
        <v/>
      </c>
      <c r="S17" s="105" t="str">
        <f t="shared" si="6"/>
        <v/>
      </c>
      <c r="T17" s="107" t="str">
        <f t="shared" si="7"/>
        <v/>
      </c>
      <c r="U17" s="98"/>
      <c r="V17" s="91">
        <f>SUMIF(RESPOSTAS!D$5:D$324,"="&amp;B17,RESPOSTAS!M$5:M$324)</f>
        <v>0</v>
      </c>
      <c r="W17" s="104" t="str">
        <f>IF(A17,IF(RESPOSTAS!L$4,IF(V17&gt;0,V17,0),"..."),"")</f>
        <v/>
      </c>
      <c r="X17" s="105" t="str">
        <f t="shared" si="8"/>
        <v/>
      </c>
      <c r="Y17" s="106" t="str">
        <f t="shared" si="9"/>
        <v/>
      </c>
      <c r="Z17" s="97"/>
      <c r="AC17" s="5" t="str">
        <f t="shared" si="10"/>
        <v/>
      </c>
      <c r="AD17" s="5" t="str">
        <f t="shared" si="11"/>
        <v/>
      </c>
      <c r="AE17" s="5" t="str">
        <f t="shared" si="12"/>
        <v/>
      </c>
      <c r="AG17" s="5" t="str">
        <f t="shared" si="13"/>
        <v/>
      </c>
      <c r="AH17" s="5" t="str">
        <f t="shared" si="14"/>
        <v/>
      </c>
      <c r="AI17" s="5" t="str">
        <f t="shared" si="15"/>
        <v/>
      </c>
    </row>
    <row r="18" spans="1:35" ht="17.100000000000001" customHeight="1" x14ac:dyDescent="0.2">
      <c r="A18" s="21" t="b">
        <f t="shared" si="0"/>
        <v>0</v>
      </c>
      <c r="B18" s="21" t="str">
        <f t="shared" si="1"/>
        <v>D08</v>
      </c>
      <c r="C18" s="113">
        <f t="shared" si="16"/>
        <v>8</v>
      </c>
      <c r="D18" s="89"/>
      <c r="E18" s="112"/>
      <c r="F18" s="89"/>
      <c r="G18" s="111"/>
      <c r="H18" s="110"/>
      <c r="I18" s="109" t="str">
        <f t="shared" si="2"/>
        <v/>
      </c>
      <c r="J18" s="108" t="str">
        <f t="shared" si="3"/>
        <v/>
      </c>
      <c r="K18" s="82"/>
      <c r="L18" s="91">
        <f>SUMIF(RESPOSTAS!D$5:D$324,"="&amp;B18,RESPOSTAS!I$5:I$324)</f>
        <v>0</v>
      </c>
      <c r="M18" s="104" t="str">
        <f>IF($A18,IF(RESPOSTAS!$H$4,IF(L18&gt;0,L18,0),"..."),"")</f>
        <v/>
      </c>
      <c r="N18" s="105" t="str">
        <f t="shared" si="4"/>
        <v/>
      </c>
      <c r="O18" s="107" t="str">
        <f t="shared" si="5"/>
        <v/>
      </c>
      <c r="P18" s="98"/>
      <c r="Q18" s="91">
        <f>SUMIF(RESPOSTAS!D$5:D$324,"="&amp;B18,RESPOSTAS!K$5:K$324)</f>
        <v>0</v>
      </c>
      <c r="R18" s="104" t="str">
        <f>IF($A18,IF(RESPOSTAS!$J$4,IF(Q18&gt;0,Q18,0),"..."),"")</f>
        <v/>
      </c>
      <c r="S18" s="105" t="str">
        <f t="shared" si="6"/>
        <v/>
      </c>
      <c r="T18" s="107" t="str">
        <f t="shared" si="7"/>
        <v/>
      </c>
      <c r="U18" s="98"/>
      <c r="V18" s="91">
        <f>SUMIF(RESPOSTAS!D$5:D$324,"="&amp;B18,RESPOSTAS!M$5:M$324)</f>
        <v>0</v>
      </c>
      <c r="W18" s="104" t="str">
        <f>IF(A18,IF(RESPOSTAS!L$4,IF(V18&gt;0,V18,0),"..."),"")</f>
        <v/>
      </c>
      <c r="X18" s="105" t="str">
        <f t="shared" si="8"/>
        <v/>
      </c>
      <c r="Y18" s="106" t="str">
        <f t="shared" si="9"/>
        <v/>
      </c>
      <c r="Z18" s="97"/>
      <c r="AC18" s="5" t="str">
        <f t="shared" si="10"/>
        <v/>
      </c>
      <c r="AD18" s="5" t="str">
        <f t="shared" si="11"/>
        <v/>
      </c>
      <c r="AE18" s="5" t="str">
        <f t="shared" si="12"/>
        <v/>
      </c>
      <c r="AG18" s="5" t="str">
        <f t="shared" si="13"/>
        <v/>
      </c>
      <c r="AH18" s="5" t="str">
        <f t="shared" si="14"/>
        <v/>
      </c>
      <c r="AI18" s="5" t="str">
        <f t="shared" si="15"/>
        <v/>
      </c>
    </row>
    <row r="19" spans="1:35" ht="17.100000000000001" customHeight="1" x14ac:dyDescent="0.2">
      <c r="A19" s="21" t="b">
        <f t="shared" si="0"/>
        <v>0</v>
      </c>
      <c r="B19" s="21" t="str">
        <f t="shared" si="1"/>
        <v>D09</v>
      </c>
      <c r="C19" s="113">
        <f t="shared" si="16"/>
        <v>9</v>
      </c>
      <c r="D19" s="89"/>
      <c r="E19" s="112"/>
      <c r="F19" s="89"/>
      <c r="G19" s="111"/>
      <c r="H19" s="110"/>
      <c r="I19" s="109" t="str">
        <f t="shared" si="2"/>
        <v/>
      </c>
      <c r="J19" s="108" t="str">
        <f t="shared" si="3"/>
        <v/>
      </c>
      <c r="K19" s="82"/>
      <c r="L19" s="91">
        <f>SUMIF(RESPOSTAS!D$5:D$324,"="&amp;B19,RESPOSTAS!I$5:I$324)</f>
        <v>0</v>
      </c>
      <c r="M19" s="104" t="str">
        <f>IF($A19,IF(RESPOSTAS!$H$4,IF(L19&gt;0,L19,0),"..."),"")</f>
        <v/>
      </c>
      <c r="N19" s="105" t="str">
        <f t="shared" si="4"/>
        <v/>
      </c>
      <c r="O19" s="107" t="str">
        <f t="shared" si="5"/>
        <v/>
      </c>
      <c r="P19" s="98"/>
      <c r="Q19" s="91">
        <f>SUMIF(RESPOSTAS!D$5:D$324,"="&amp;B19,RESPOSTAS!K$5:K$324)</f>
        <v>0</v>
      </c>
      <c r="R19" s="104" t="str">
        <f>IF($A19,IF(RESPOSTAS!$J$4,IF(Q19&gt;0,Q19,0),"..."),"")</f>
        <v/>
      </c>
      <c r="S19" s="105" t="str">
        <f t="shared" si="6"/>
        <v/>
      </c>
      <c r="T19" s="107" t="str">
        <f t="shared" si="7"/>
        <v/>
      </c>
      <c r="U19" s="98"/>
      <c r="V19" s="91">
        <f>SUMIF(RESPOSTAS!D$5:D$324,"="&amp;B19,RESPOSTAS!M$5:M$324)</f>
        <v>0</v>
      </c>
      <c r="W19" s="104" t="str">
        <f>IF(A19,IF(RESPOSTAS!L$4,IF(V19&gt;0,V19,0),"..."),"")</f>
        <v/>
      </c>
      <c r="X19" s="105" t="str">
        <f t="shared" si="8"/>
        <v/>
      </c>
      <c r="Y19" s="106" t="str">
        <f t="shared" si="9"/>
        <v/>
      </c>
      <c r="Z19" s="97"/>
      <c r="AC19" s="5" t="str">
        <f t="shared" si="10"/>
        <v/>
      </c>
      <c r="AD19" s="5" t="str">
        <f t="shared" si="11"/>
        <v/>
      </c>
      <c r="AE19" s="5" t="str">
        <f t="shared" si="12"/>
        <v/>
      </c>
      <c r="AG19" s="5" t="str">
        <f t="shared" si="13"/>
        <v/>
      </c>
      <c r="AH19" s="5" t="str">
        <f t="shared" si="14"/>
        <v/>
      </c>
      <c r="AI19" s="5" t="str">
        <f t="shared" si="15"/>
        <v/>
      </c>
    </row>
    <row r="20" spans="1:35" ht="17.100000000000001" customHeight="1" x14ac:dyDescent="0.2">
      <c r="A20" s="21" t="b">
        <f t="shared" si="0"/>
        <v>0</v>
      </c>
      <c r="B20" s="21" t="str">
        <f t="shared" si="1"/>
        <v>D10</v>
      </c>
      <c r="C20" s="113">
        <f t="shared" si="16"/>
        <v>10</v>
      </c>
      <c r="D20" s="89"/>
      <c r="E20" s="112"/>
      <c r="F20" s="89"/>
      <c r="G20" s="111"/>
      <c r="H20" s="110"/>
      <c r="I20" s="109" t="str">
        <f t="shared" si="2"/>
        <v/>
      </c>
      <c r="J20" s="108" t="str">
        <f t="shared" si="3"/>
        <v/>
      </c>
      <c r="K20" s="82"/>
      <c r="L20" s="91">
        <f>SUMIF(RESPOSTAS!D$5:D$324,"="&amp;B20,RESPOSTAS!I$5:I$324)</f>
        <v>0</v>
      </c>
      <c r="M20" s="104" t="str">
        <f>IF($A20,IF(RESPOSTAS!$H$4,IF(L20&gt;0,L20,0),"..."),"")</f>
        <v/>
      </c>
      <c r="N20" s="105" t="str">
        <f t="shared" si="4"/>
        <v/>
      </c>
      <c r="O20" s="107" t="str">
        <f t="shared" si="5"/>
        <v/>
      </c>
      <c r="P20" s="98"/>
      <c r="Q20" s="91">
        <f>SUMIF(RESPOSTAS!D$5:D$324,"="&amp;B20,RESPOSTAS!K$5:K$324)</f>
        <v>0</v>
      </c>
      <c r="R20" s="104" t="str">
        <f>IF($A20,IF(RESPOSTAS!$J$4,IF(Q20&gt;0,Q20,0),"..."),"")</f>
        <v/>
      </c>
      <c r="S20" s="105" t="str">
        <f t="shared" si="6"/>
        <v/>
      </c>
      <c r="T20" s="107" t="str">
        <f t="shared" si="7"/>
        <v/>
      </c>
      <c r="U20" s="98"/>
      <c r="V20" s="91">
        <f>SUMIF(RESPOSTAS!D$5:D$324,"="&amp;B20,RESPOSTAS!M$5:M$324)</f>
        <v>0</v>
      </c>
      <c r="W20" s="104" t="str">
        <f>IF(A20,IF(RESPOSTAS!L$4,IF(V20&gt;0,V20,0),"..."),"")</f>
        <v/>
      </c>
      <c r="X20" s="105" t="str">
        <f t="shared" si="8"/>
        <v/>
      </c>
      <c r="Y20" s="106" t="str">
        <f t="shared" si="9"/>
        <v/>
      </c>
      <c r="Z20" s="97"/>
      <c r="AC20" s="5" t="str">
        <f t="shared" si="10"/>
        <v/>
      </c>
      <c r="AD20" s="5" t="str">
        <f t="shared" si="11"/>
        <v/>
      </c>
      <c r="AE20" s="5" t="str">
        <f t="shared" si="12"/>
        <v/>
      </c>
      <c r="AG20" s="5" t="str">
        <f t="shared" si="13"/>
        <v/>
      </c>
      <c r="AH20" s="5" t="str">
        <f t="shared" si="14"/>
        <v/>
      </c>
      <c r="AI20" s="5" t="str">
        <f t="shared" si="15"/>
        <v/>
      </c>
    </row>
    <row r="21" spans="1:35" ht="17.100000000000001" customHeight="1" x14ac:dyDescent="0.2">
      <c r="A21" s="21" t="b">
        <f t="shared" si="0"/>
        <v>0</v>
      </c>
      <c r="B21" s="21" t="str">
        <f t="shared" si="1"/>
        <v>D11</v>
      </c>
      <c r="C21" s="113">
        <f t="shared" si="16"/>
        <v>11</v>
      </c>
      <c r="D21" s="89"/>
      <c r="E21" s="112"/>
      <c r="F21" s="89"/>
      <c r="G21" s="111"/>
      <c r="H21" s="110"/>
      <c r="I21" s="109" t="str">
        <f t="shared" si="2"/>
        <v/>
      </c>
      <c r="J21" s="108" t="str">
        <f t="shared" si="3"/>
        <v/>
      </c>
      <c r="K21" s="82"/>
      <c r="L21" s="91">
        <f>SUMIF(RESPOSTAS!D$5:D$324,"="&amp;B21,RESPOSTAS!I$5:I$324)</f>
        <v>0</v>
      </c>
      <c r="M21" s="104" t="str">
        <f>IF($A21,IF(RESPOSTAS!$H$4,IF(L21&gt;0,L21,0),"..."),"")</f>
        <v/>
      </c>
      <c r="N21" s="105" t="str">
        <f t="shared" si="4"/>
        <v/>
      </c>
      <c r="O21" s="107" t="str">
        <f t="shared" si="5"/>
        <v/>
      </c>
      <c r="P21" s="98"/>
      <c r="Q21" s="91">
        <f>SUMIF(RESPOSTAS!D$5:D$324,"="&amp;B21,RESPOSTAS!K$5:K$324)</f>
        <v>0</v>
      </c>
      <c r="R21" s="104" t="str">
        <f>IF($A21,IF(RESPOSTAS!$J$4,IF(Q21&gt;0,Q21,0),"..."),"")</f>
        <v/>
      </c>
      <c r="S21" s="105" t="str">
        <f t="shared" si="6"/>
        <v/>
      </c>
      <c r="T21" s="107" t="str">
        <f t="shared" si="7"/>
        <v/>
      </c>
      <c r="U21" s="98"/>
      <c r="V21" s="91">
        <f>SUMIF(RESPOSTAS!D$5:D$324,"="&amp;B21,RESPOSTAS!M$5:M$324)</f>
        <v>0</v>
      </c>
      <c r="W21" s="104" t="str">
        <f>IF(A21,IF(RESPOSTAS!L$4,IF(V21&gt;0,V21,0),"..."),"")</f>
        <v/>
      </c>
      <c r="X21" s="105" t="str">
        <f t="shared" si="8"/>
        <v/>
      </c>
      <c r="Y21" s="106" t="str">
        <f t="shared" si="9"/>
        <v/>
      </c>
      <c r="Z21" s="97"/>
      <c r="AC21" s="5" t="str">
        <f t="shared" si="10"/>
        <v/>
      </c>
      <c r="AD21" s="5" t="str">
        <f t="shared" si="11"/>
        <v/>
      </c>
      <c r="AE21" s="5" t="str">
        <f t="shared" si="12"/>
        <v/>
      </c>
      <c r="AG21" s="5" t="str">
        <f t="shared" si="13"/>
        <v/>
      </c>
      <c r="AH21" s="5" t="str">
        <f t="shared" si="14"/>
        <v/>
      </c>
      <c r="AI21" s="5" t="str">
        <f t="shared" si="15"/>
        <v/>
      </c>
    </row>
    <row r="22" spans="1:35" ht="17.100000000000001" customHeight="1" x14ac:dyDescent="0.2">
      <c r="A22" s="21" t="b">
        <f t="shared" si="0"/>
        <v>0</v>
      </c>
      <c r="B22" s="21" t="str">
        <f t="shared" si="1"/>
        <v>D12</v>
      </c>
      <c r="C22" s="113">
        <f t="shared" si="16"/>
        <v>12</v>
      </c>
      <c r="D22" s="89"/>
      <c r="E22" s="112"/>
      <c r="F22" s="89"/>
      <c r="G22" s="111"/>
      <c r="H22" s="110"/>
      <c r="I22" s="109" t="str">
        <f t="shared" si="2"/>
        <v/>
      </c>
      <c r="J22" s="108" t="str">
        <f t="shared" si="3"/>
        <v/>
      </c>
      <c r="K22" s="82"/>
      <c r="L22" s="91">
        <f>SUMIF(RESPOSTAS!D$5:D$324,"="&amp;B22,RESPOSTAS!I$5:I$324)</f>
        <v>0</v>
      </c>
      <c r="M22" s="104" t="str">
        <f>IF($A22,IF(RESPOSTAS!$H$4,IF(L22&gt;0,L22,0),"..."),"")</f>
        <v/>
      </c>
      <c r="N22" s="105" t="str">
        <f t="shared" si="4"/>
        <v/>
      </c>
      <c r="O22" s="107" t="str">
        <f t="shared" si="5"/>
        <v/>
      </c>
      <c r="P22" s="98"/>
      <c r="Q22" s="91">
        <f>SUMIF(RESPOSTAS!D$5:D$324,"="&amp;B22,RESPOSTAS!K$5:K$324)</f>
        <v>0</v>
      </c>
      <c r="R22" s="104" t="str">
        <f>IF($A22,IF(RESPOSTAS!$J$4,IF(Q22&gt;0,Q22,0),"..."),"")</f>
        <v/>
      </c>
      <c r="S22" s="105" t="str">
        <f t="shared" si="6"/>
        <v/>
      </c>
      <c r="T22" s="107" t="str">
        <f t="shared" si="7"/>
        <v/>
      </c>
      <c r="U22" s="98"/>
      <c r="V22" s="91">
        <f>SUMIF(RESPOSTAS!D$5:D$324,"="&amp;B22,RESPOSTAS!M$5:M$324)</f>
        <v>0</v>
      </c>
      <c r="W22" s="104" t="str">
        <f>IF(A22,IF(RESPOSTAS!L$4,IF(V22&gt;0,V22,0),"..."),"")</f>
        <v/>
      </c>
      <c r="X22" s="105" t="str">
        <f t="shared" si="8"/>
        <v/>
      </c>
      <c r="Y22" s="106" t="str">
        <f t="shared" si="9"/>
        <v/>
      </c>
      <c r="Z22" s="97"/>
      <c r="AC22" s="5" t="str">
        <f t="shared" si="10"/>
        <v/>
      </c>
      <c r="AD22" s="5" t="str">
        <f t="shared" si="11"/>
        <v/>
      </c>
      <c r="AE22" s="5" t="str">
        <f t="shared" si="12"/>
        <v/>
      </c>
      <c r="AG22" s="5" t="str">
        <f t="shared" si="13"/>
        <v/>
      </c>
      <c r="AH22" s="5" t="str">
        <f t="shared" si="14"/>
        <v/>
      </c>
      <c r="AI22" s="5" t="str">
        <f t="shared" si="15"/>
        <v/>
      </c>
    </row>
    <row r="23" spans="1:35" ht="12.75" hidden="1" customHeight="1" x14ac:dyDescent="0.2">
      <c r="A23" s="21" t="b">
        <f t="shared" si="0"/>
        <v>0</v>
      </c>
      <c r="B23" s="21" t="str">
        <f t="shared" si="1"/>
        <v>D13</v>
      </c>
      <c r="C23" s="88">
        <f t="shared" si="16"/>
        <v>13</v>
      </c>
      <c r="D23" s="89"/>
      <c r="E23" s="89"/>
      <c r="F23" s="89"/>
      <c r="G23" s="99"/>
      <c r="H23" s="99"/>
      <c r="I23" s="100" t="str">
        <f t="shared" si="2"/>
        <v/>
      </c>
      <c r="J23" s="101" t="str">
        <f t="shared" si="3"/>
        <v/>
      </c>
      <c r="K23" s="82"/>
      <c r="L23" s="91">
        <f>SUMIF(RESPOSTAS!D$5:D$324,"="&amp;B23,RESPOSTAS!I$5:I$324)</f>
        <v>0</v>
      </c>
      <c r="M23" s="92" t="str">
        <f>IF($A23,IF(RESPOSTAS!$H$4,IF(L23&gt;0,L23,0),"..."),"")</f>
        <v/>
      </c>
      <c r="N23" s="93" t="str">
        <f t="shared" si="4"/>
        <v/>
      </c>
      <c r="O23" s="94" t="str">
        <f t="shared" si="5"/>
        <v/>
      </c>
      <c r="P23" s="98"/>
      <c r="Q23" s="91">
        <f>SUMIF(RESPOSTAS!D$5:D$324,"="&amp;B23,RESPOSTAS!K$5:K$324)</f>
        <v>0</v>
      </c>
      <c r="R23" s="92" t="str">
        <f>IF($A23,IF(RESPOSTAS!$J$4,IF(Q23&gt;0,Q23,0),"..."),"")</f>
        <v/>
      </c>
      <c r="S23" s="93" t="str">
        <f t="shared" si="6"/>
        <v/>
      </c>
      <c r="T23" s="94" t="str">
        <f t="shared" si="7"/>
        <v/>
      </c>
      <c r="U23" s="98"/>
      <c r="V23" s="91">
        <f>SUMIF(RESPOSTAS!D$5:D$324,"="&amp;B23,RESPOSTAS!M$5:M$324)</f>
        <v>0</v>
      </c>
      <c r="W23" s="92" t="str">
        <f>IF(A23,IF(RESPOSTAS!L$4,IF(V23&gt;0,V23,0),"..."),"")</f>
        <v/>
      </c>
      <c r="X23" s="93" t="str">
        <f t="shared" si="8"/>
        <v/>
      </c>
      <c r="Y23" s="96" t="str">
        <f t="shared" si="9"/>
        <v/>
      </c>
      <c r="Z23" s="97"/>
      <c r="AH23" s="5" t="str">
        <f t="shared" si="14"/>
        <v/>
      </c>
    </row>
    <row r="24" spans="1:35" ht="12.75" hidden="1" customHeight="1" x14ac:dyDescent="0.2">
      <c r="A24" s="21" t="b">
        <f t="shared" si="0"/>
        <v>0</v>
      </c>
      <c r="B24" s="21" t="str">
        <f t="shared" si="1"/>
        <v>D14</v>
      </c>
      <c r="C24" s="88">
        <f t="shared" si="16"/>
        <v>14</v>
      </c>
      <c r="D24" s="89"/>
      <c r="E24" s="89"/>
      <c r="F24" s="89"/>
      <c r="G24" s="99"/>
      <c r="H24" s="99"/>
      <c r="I24" s="100" t="str">
        <f t="shared" si="2"/>
        <v/>
      </c>
      <c r="J24" s="101" t="str">
        <f t="shared" si="3"/>
        <v/>
      </c>
      <c r="K24" s="82"/>
      <c r="L24" s="91">
        <f>SUMIF(RESPOSTAS!D$5:D$324,"="&amp;B24,RESPOSTAS!I$5:I$324)</f>
        <v>0</v>
      </c>
      <c r="M24" s="92" t="str">
        <f>IF($A24,IF(RESPOSTAS!$H$4,IF(L24&gt;0,L24,0),"..."),"")</f>
        <v/>
      </c>
      <c r="N24" s="93" t="str">
        <f t="shared" si="4"/>
        <v/>
      </c>
      <c r="O24" s="94" t="str">
        <f t="shared" si="5"/>
        <v/>
      </c>
      <c r="P24" s="98"/>
      <c r="Q24" s="91">
        <f>SUMIF(RESPOSTAS!D$5:D$324,"="&amp;B24,RESPOSTAS!K$5:K$324)</f>
        <v>0</v>
      </c>
      <c r="R24" s="92" t="str">
        <f>IF($A24,IF(RESPOSTAS!$J$4,IF(Q24&gt;0,Q24,0),"..."),"")</f>
        <v/>
      </c>
      <c r="S24" s="93" t="str">
        <f t="shared" si="6"/>
        <v/>
      </c>
      <c r="T24" s="94" t="str">
        <f t="shared" si="7"/>
        <v/>
      </c>
      <c r="U24" s="98"/>
      <c r="V24" s="91">
        <f>SUMIF(RESPOSTAS!D$5:D$324,"="&amp;B24,RESPOSTAS!M$5:M$324)</f>
        <v>0</v>
      </c>
      <c r="W24" s="92" t="str">
        <f>IF(A24,IF(RESPOSTAS!L$4,IF(V24&gt;0,V24,0),"..."),"")</f>
        <v/>
      </c>
      <c r="X24" s="93" t="str">
        <f t="shared" si="8"/>
        <v/>
      </c>
      <c r="Y24" s="96" t="str">
        <f t="shared" si="9"/>
        <v/>
      </c>
      <c r="Z24" s="97"/>
      <c r="AH24" s="5" t="str">
        <f t="shared" si="14"/>
        <v/>
      </c>
    </row>
    <row r="25" spans="1:35" ht="12.75" hidden="1" customHeight="1" x14ac:dyDescent="0.2">
      <c r="A25" s="21" t="b">
        <f t="shared" si="0"/>
        <v>0</v>
      </c>
      <c r="B25" s="21" t="str">
        <f t="shared" si="1"/>
        <v>D15</v>
      </c>
      <c r="C25" s="88">
        <f t="shared" si="16"/>
        <v>15</v>
      </c>
      <c r="D25" s="89"/>
      <c r="E25" s="89"/>
      <c r="F25" s="89"/>
      <c r="G25" s="99"/>
      <c r="H25" s="99"/>
      <c r="I25" s="100" t="str">
        <f t="shared" si="2"/>
        <v/>
      </c>
      <c r="J25" s="101" t="str">
        <f t="shared" si="3"/>
        <v/>
      </c>
      <c r="K25" s="82"/>
      <c r="L25" s="91">
        <f>SUMIF(RESPOSTAS!D$5:D$324,"="&amp;B25,RESPOSTAS!I$5:I$324)</f>
        <v>0</v>
      </c>
      <c r="M25" s="92" t="str">
        <f>IF($A25,IF(RESPOSTAS!$H$4,IF(L25&gt;0,L25,0),"..."),"")</f>
        <v/>
      </c>
      <c r="N25" s="93" t="str">
        <f t="shared" si="4"/>
        <v/>
      </c>
      <c r="O25" s="94" t="str">
        <f t="shared" si="5"/>
        <v/>
      </c>
      <c r="P25" s="98"/>
      <c r="Q25" s="91">
        <f>SUMIF(RESPOSTAS!D$5:D$324,"="&amp;B25,RESPOSTAS!K$5:K$324)</f>
        <v>0</v>
      </c>
      <c r="R25" s="92" t="str">
        <f>IF($A25,IF(RESPOSTAS!$J$4,IF(Q25&gt;0,Q25,0),"..."),"")</f>
        <v/>
      </c>
      <c r="S25" s="93" t="str">
        <f t="shared" si="6"/>
        <v/>
      </c>
      <c r="T25" s="94" t="str">
        <f t="shared" si="7"/>
        <v/>
      </c>
      <c r="U25" s="98"/>
      <c r="V25" s="91">
        <f>SUMIF(RESPOSTAS!D$5:D$324,"="&amp;B25,RESPOSTAS!M$5:M$324)</f>
        <v>0</v>
      </c>
      <c r="W25" s="92" t="str">
        <f>IF(A25,IF(RESPOSTAS!L$4,IF(V25&gt;0,V25,0),"..."),"")</f>
        <v/>
      </c>
      <c r="X25" s="93" t="str">
        <f t="shared" si="8"/>
        <v/>
      </c>
      <c r="Y25" s="96" t="str">
        <f t="shared" si="9"/>
        <v/>
      </c>
      <c r="Z25" s="97"/>
      <c r="AH25" s="5" t="str">
        <f t="shared" si="14"/>
        <v/>
      </c>
    </row>
    <row r="26" spans="1:35" ht="12.75" hidden="1" customHeight="1" x14ac:dyDescent="0.2">
      <c r="A26" s="21" t="b">
        <f t="shared" si="0"/>
        <v>0</v>
      </c>
      <c r="B26" s="21" t="str">
        <f t="shared" si="1"/>
        <v>D16</v>
      </c>
      <c r="C26" s="88">
        <f t="shared" si="16"/>
        <v>16</v>
      </c>
      <c r="D26" s="89"/>
      <c r="E26" s="89"/>
      <c r="F26" s="89"/>
      <c r="G26" s="99"/>
      <c r="H26" s="99"/>
      <c r="I26" s="100" t="str">
        <f t="shared" si="2"/>
        <v/>
      </c>
      <c r="J26" s="101" t="str">
        <f t="shared" si="3"/>
        <v/>
      </c>
      <c r="K26" s="82"/>
      <c r="L26" s="91">
        <f>SUMIF(RESPOSTAS!D$5:D$324,"="&amp;B26,RESPOSTAS!I$5:I$324)</f>
        <v>0</v>
      </c>
      <c r="M26" s="92" t="str">
        <f>IF($A26,IF(RESPOSTAS!$H$4,IF(L26&gt;0,L26,0),"..."),"")</f>
        <v/>
      </c>
      <c r="N26" s="93" t="str">
        <f t="shared" si="4"/>
        <v/>
      </c>
      <c r="O26" s="94" t="str">
        <f t="shared" si="5"/>
        <v/>
      </c>
      <c r="P26" s="98"/>
      <c r="Q26" s="91">
        <f>SUMIF(RESPOSTAS!D$5:D$324,"="&amp;B26,RESPOSTAS!K$5:K$324)</f>
        <v>0</v>
      </c>
      <c r="R26" s="92" t="str">
        <f>IF($A26,IF(RESPOSTAS!$J$4,IF(Q26&gt;0,Q26,0),"..."),"")</f>
        <v/>
      </c>
      <c r="S26" s="93" t="str">
        <f t="shared" si="6"/>
        <v/>
      </c>
      <c r="T26" s="94" t="str">
        <f t="shared" si="7"/>
        <v/>
      </c>
      <c r="U26" s="98"/>
      <c r="V26" s="91">
        <f>SUMIF(RESPOSTAS!D$5:D$324,"="&amp;B26,RESPOSTAS!M$5:M$324)</f>
        <v>0</v>
      </c>
      <c r="W26" s="92" t="str">
        <f>IF(A26,IF(RESPOSTAS!L$4,IF(V26&gt;0,V26,0),"..."),"")</f>
        <v/>
      </c>
      <c r="X26" s="93" t="str">
        <f t="shared" si="8"/>
        <v/>
      </c>
      <c r="Y26" s="96" t="str">
        <f t="shared" si="9"/>
        <v/>
      </c>
      <c r="Z26" s="97"/>
      <c r="AH26" s="5" t="str">
        <f t="shared" si="14"/>
        <v/>
      </c>
    </row>
    <row r="27" spans="1:35" ht="12.75" hidden="1" customHeight="1" x14ac:dyDescent="0.2">
      <c r="A27" s="21" t="b">
        <f t="shared" si="0"/>
        <v>0</v>
      </c>
      <c r="B27" s="21" t="str">
        <f t="shared" si="1"/>
        <v>D17</v>
      </c>
      <c r="C27" s="88">
        <f t="shared" si="16"/>
        <v>17</v>
      </c>
      <c r="D27" s="89"/>
      <c r="E27" s="89"/>
      <c r="F27" s="89"/>
      <c r="G27" s="99"/>
      <c r="H27" s="99"/>
      <c r="I27" s="100" t="str">
        <f t="shared" si="2"/>
        <v/>
      </c>
      <c r="J27" s="101" t="str">
        <f t="shared" si="3"/>
        <v/>
      </c>
      <c r="K27" s="82"/>
      <c r="L27" s="91">
        <f>SUMIF(RESPOSTAS!D$5:D$324,"="&amp;B27,RESPOSTAS!I$5:I$324)</f>
        <v>0</v>
      </c>
      <c r="M27" s="92" t="str">
        <f>IF($A27,IF(RESPOSTAS!$H$4,IF(L27&gt;0,L27,0),"..."),"")</f>
        <v/>
      </c>
      <c r="N27" s="93" t="str">
        <f t="shared" si="4"/>
        <v/>
      </c>
      <c r="O27" s="94" t="str">
        <f t="shared" si="5"/>
        <v/>
      </c>
      <c r="P27" s="98"/>
      <c r="Q27" s="91">
        <f>SUMIF(RESPOSTAS!D$5:D$324,"="&amp;B27,RESPOSTAS!K$5:K$324)</f>
        <v>0</v>
      </c>
      <c r="R27" s="92" t="str">
        <f>IF($A27,IF(RESPOSTAS!$J$4,IF(Q27&gt;0,Q27,0),"..."),"")</f>
        <v/>
      </c>
      <c r="S27" s="93" t="str">
        <f t="shared" si="6"/>
        <v/>
      </c>
      <c r="T27" s="94" t="str">
        <f t="shared" si="7"/>
        <v/>
      </c>
      <c r="U27" s="98"/>
      <c r="V27" s="91">
        <f>SUMIF(RESPOSTAS!D$5:D$324,"="&amp;B27,RESPOSTAS!M$5:M$324)</f>
        <v>0</v>
      </c>
      <c r="W27" s="92" t="str">
        <f>IF(A27,IF(RESPOSTAS!L$4,IF(V27&gt;0,V27,0),"..."),"")</f>
        <v/>
      </c>
      <c r="X27" s="93" t="str">
        <f t="shared" si="8"/>
        <v/>
      </c>
      <c r="Y27" s="96" t="str">
        <f t="shared" si="9"/>
        <v/>
      </c>
      <c r="Z27" s="97"/>
      <c r="AH27" s="5" t="str">
        <f t="shared" si="14"/>
        <v/>
      </c>
    </row>
    <row r="28" spans="1:35" ht="12.75" hidden="1" customHeight="1" x14ac:dyDescent="0.2">
      <c r="A28" s="21" t="b">
        <f t="shared" si="0"/>
        <v>0</v>
      </c>
      <c r="B28" s="21" t="str">
        <f t="shared" si="1"/>
        <v>D18</v>
      </c>
      <c r="C28" s="88">
        <f t="shared" si="16"/>
        <v>18</v>
      </c>
      <c r="D28" s="89"/>
      <c r="E28" s="89"/>
      <c r="F28" s="89"/>
      <c r="G28" s="99"/>
      <c r="H28" s="99"/>
      <c r="I28" s="100" t="str">
        <f t="shared" si="2"/>
        <v/>
      </c>
      <c r="J28" s="101" t="str">
        <f t="shared" si="3"/>
        <v/>
      </c>
      <c r="K28" s="82"/>
      <c r="L28" s="91">
        <f>SUMIF(RESPOSTAS!D$5:D$324,"="&amp;B28,RESPOSTAS!I$5:I$324)</f>
        <v>0</v>
      </c>
      <c r="M28" s="92" t="str">
        <f>IF($A28,IF(RESPOSTAS!$H$4,IF(L28&gt;0,L28,0),"..."),"")</f>
        <v/>
      </c>
      <c r="N28" s="93" t="str">
        <f t="shared" si="4"/>
        <v/>
      </c>
      <c r="O28" s="94" t="str">
        <f t="shared" si="5"/>
        <v/>
      </c>
      <c r="P28" s="98"/>
      <c r="Q28" s="91">
        <f>SUMIF(RESPOSTAS!D$5:D$324,"="&amp;B28,RESPOSTAS!K$5:K$324)</f>
        <v>0</v>
      </c>
      <c r="R28" s="92" t="str">
        <f>IF($A28,IF(RESPOSTAS!$J$4,IF(Q28&gt;0,Q28,0),"..."),"")</f>
        <v/>
      </c>
      <c r="S28" s="93" t="str">
        <f t="shared" si="6"/>
        <v/>
      </c>
      <c r="T28" s="94" t="str">
        <f t="shared" si="7"/>
        <v/>
      </c>
      <c r="U28" s="98"/>
      <c r="V28" s="91">
        <f>SUMIF(RESPOSTAS!D$5:D$324,"="&amp;B28,RESPOSTAS!M$5:M$324)</f>
        <v>0</v>
      </c>
      <c r="W28" s="92" t="str">
        <f>IF(A28,IF(RESPOSTAS!L$4,IF(V28&gt;0,V28,0),"..."),"")</f>
        <v/>
      </c>
      <c r="X28" s="93" t="str">
        <f t="shared" si="8"/>
        <v/>
      </c>
      <c r="Y28" s="96" t="str">
        <f t="shared" si="9"/>
        <v/>
      </c>
      <c r="Z28" s="97"/>
      <c r="AH28" s="5" t="str">
        <f t="shared" si="14"/>
        <v/>
      </c>
    </row>
    <row r="29" spans="1:35" ht="12.75" hidden="1" customHeight="1" x14ac:dyDescent="0.2">
      <c r="A29" s="21" t="b">
        <f t="shared" si="0"/>
        <v>0</v>
      </c>
      <c r="B29" s="21" t="str">
        <f t="shared" si="1"/>
        <v>D19</v>
      </c>
      <c r="C29" s="88">
        <f t="shared" si="16"/>
        <v>19</v>
      </c>
      <c r="D29" s="89"/>
      <c r="E29" s="89"/>
      <c r="F29" s="89"/>
      <c r="G29" s="99"/>
      <c r="H29" s="99"/>
      <c r="I29" s="100" t="str">
        <f t="shared" si="2"/>
        <v/>
      </c>
      <c r="J29" s="101" t="str">
        <f t="shared" si="3"/>
        <v/>
      </c>
      <c r="K29" s="82"/>
      <c r="L29" s="91">
        <f>SUMIF(RESPOSTAS!D$5:D$324,"="&amp;B29,RESPOSTAS!I$5:I$324)</f>
        <v>0</v>
      </c>
      <c r="M29" s="92" t="str">
        <f>IF($A29,IF(RESPOSTAS!$H$4,IF(L29&gt;0,L29,0),"..."),"")</f>
        <v/>
      </c>
      <c r="N29" s="93" t="str">
        <f t="shared" si="4"/>
        <v/>
      </c>
      <c r="O29" s="94" t="str">
        <f t="shared" si="5"/>
        <v/>
      </c>
      <c r="P29" s="98"/>
      <c r="Q29" s="91">
        <f>SUMIF(RESPOSTAS!D$5:D$324,"="&amp;B29,RESPOSTAS!K$5:K$324)</f>
        <v>0</v>
      </c>
      <c r="R29" s="92" t="str">
        <f>IF($A29,IF(RESPOSTAS!$J$4,IF(Q29&gt;0,Q29,0),"..."),"")</f>
        <v/>
      </c>
      <c r="S29" s="93" t="str">
        <f t="shared" si="6"/>
        <v/>
      </c>
      <c r="T29" s="94" t="str">
        <f t="shared" si="7"/>
        <v/>
      </c>
      <c r="U29" s="98"/>
      <c r="V29" s="91">
        <f>SUMIF(RESPOSTAS!D$5:D$324,"="&amp;B29,RESPOSTAS!M$5:M$324)</f>
        <v>0</v>
      </c>
      <c r="W29" s="92" t="str">
        <f>IF(A29,IF(RESPOSTAS!L$4,IF(V29&gt;0,V29,0),"..."),"")</f>
        <v/>
      </c>
      <c r="X29" s="93" t="str">
        <f t="shared" si="8"/>
        <v/>
      </c>
      <c r="Y29" s="96" t="str">
        <f t="shared" si="9"/>
        <v/>
      </c>
      <c r="Z29" s="97"/>
      <c r="AH29" s="5" t="str">
        <f t="shared" si="14"/>
        <v/>
      </c>
    </row>
    <row r="30" spans="1:35" ht="12.75" hidden="1" customHeight="1" x14ac:dyDescent="0.2">
      <c r="A30" s="21" t="b">
        <f t="shared" si="0"/>
        <v>0</v>
      </c>
      <c r="B30" s="21" t="str">
        <f t="shared" si="1"/>
        <v>D20</v>
      </c>
      <c r="C30" s="88">
        <f t="shared" si="16"/>
        <v>20</v>
      </c>
      <c r="D30" s="89"/>
      <c r="E30" s="89"/>
      <c r="F30" s="89"/>
      <c r="G30" s="99"/>
      <c r="H30" s="99"/>
      <c r="I30" s="100" t="str">
        <f t="shared" si="2"/>
        <v/>
      </c>
      <c r="J30" s="101" t="str">
        <f t="shared" si="3"/>
        <v/>
      </c>
      <c r="K30" s="82"/>
      <c r="L30" s="91">
        <f>SUMIF(RESPOSTAS!D$5:D$324,"="&amp;B30,RESPOSTAS!I$5:I$324)</f>
        <v>0</v>
      </c>
      <c r="M30" s="92" t="str">
        <f>IF($A30,IF(RESPOSTAS!$H$4,IF(L30&gt;0,L30,0),"..."),"")</f>
        <v/>
      </c>
      <c r="N30" s="93" t="str">
        <f t="shared" si="4"/>
        <v/>
      </c>
      <c r="O30" s="94" t="str">
        <f t="shared" si="5"/>
        <v/>
      </c>
      <c r="P30" s="98"/>
      <c r="Q30" s="91">
        <f>SUMIF(RESPOSTAS!D$5:D$324,"="&amp;B30,RESPOSTAS!K$5:K$324)</f>
        <v>0</v>
      </c>
      <c r="R30" s="92" t="str">
        <f>IF($A30,IF(RESPOSTAS!$J$4,IF(Q30&gt;0,Q30,0),"..."),"")</f>
        <v/>
      </c>
      <c r="S30" s="93" t="str">
        <f t="shared" si="6"/>
        <v/>
      </c>
      <c r="T30" s="94" t="str">
        <f t="shared" si="7"/>
        <v/>
      </c>
      <c r="U30" s="98"/>
      <c r="V30" s="91">
        <f>SUMIF(RESPOSTAS!D$5:D$324,"="&amp;B30,RESPOSTAS!M$5:M$324)</f>
        <v>0</v>
      </c>
      <c r="W30" s="92" t="str">
        <f>IF(A30,IF(RESPOSTAS!L$4,IF(V30&gt;0,V30,0),"..."),"")</f>
        <v/>
      </c>
      <c r="X30" s="93" t="str">
        <f t="shared" si="8"/>
        <v/>
      </c>
      <c r="Y30" s="96" t="str">
        <f t="shared" si="9"/>
        <v/>
      </c>
      <c r="Z30" s="97"/>
      <c r="AH30" s="5" t="str">
        <f t="shared" si="14"/>
        <v/>
      </c>
    </row>
    <row r="31" spans="1:35" ht="5.65" customHeight="1" x14ac:dyDescent="0.2"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6"/>
    </row>
    <row r="32" spans="1:35" s="26" customFormat="1" ht="17.100000000000001" customHeight="1" x14ac:dyDescent="0.2">
      <c r="A32" s="22"/>
      <c r="B32" s="22"/>
      <c r="C32" s="135"/>
      <c r="D32" s="136"/>
      <c r="E32" s="137"/>
      <c r="F32" s="136"/>
      <c r="G32" s="138">
        <f>SUM(G11:G30)</f>
        <v>0</v>
      </c>
      <c r="H32" s="139" t="s">
        <v>23</v>
      </c>
      <c r="I32" s="138">
        <f>SUM(I11:I30)</f>
        <v>0</v>
      </c>
      <c r="J32" s="138">
        <f>SUM(J11:J30)</f>
        <v>0</v>
      </c>
      <c r="K32" s="139"/>
      <c r="L32" s="139"/>
      <c r="M32" s="138" t="str">
        <f>IF(AND(M11&lt;&gt;"",M11&lt;&gt;"..."),SUM(M11:M30),"...")</f>
        <v>...</v>
      </c>
      <c r="N32" s="138" t="str">
        <f>IF(AND(N11&lt;&gt;"",N11&lt;&gt;"..."),SUM(N11:N30),"...")</f>
        <v>...</v>
      </c>
      <c r="O32" s="140" t="str">
        <f>IF(AND($I32&gt;0,$I32&lt;&gt;"",N32&lt;&gt;"..."),N32/$I32,"...")</f>
        <v>...</v>
      </c>
      <c r="P32" s="139"/>
      <c r="Q32" s="139"/>
      <c r="R32" s="138" t="str">
        <f>IF(AND(R11&lt;&gt;"",R11&lt;&gt;"..."),SUM(R11:R30),"...")</f>
        <v>...</v>
      </c>
      <c r="S32" s="138" t="str">
        <f>IF(AND(S11&lt;&gt;"",S11&lt;&gt;"..."),SUM(S11:S30),"...")</f>
        <v>...</v>
      </c>
      <c r="T32" s="140" t="str">
        <f>IF(AND($I32&gt;0,$I32&lt;&gt;"",S32&lt;&gt;"..."),S32/$I32,"...")</f>
        <v>...</v>
      </c>
      <c r="U32" s="139"/>
      <c r="V32" s="139"/>
      <c r="W32" s="138" t="str">
        <f>IF(AND(W11&lt;&gt;"",W11&lt;&gt;"..."),SUM(W11:W30),"...")</f>
        <v>...</v>
      </c>
      <c r="X32" s="138" t="str">
        <f>IF(AND(X11&lt;&gt;"",X11&lt;&gt;"..."),SUM(X11:X30),"...")</f>
        <v>...</v>
      </c>
      <c r="Y32" s="140" t="str">
        <f>IF(AND($I32&gt;0,$I32&lt;&gt;"",X32&lt;&gt;"..."),X32/$I32,"...")</f>
        <v>...</v>
      </c>
      <c r="Z32" s="141"/>
      <c r="AA32" s="23"/>
      <c r="AB32" s="23"/>
      <c r="AC32" s="24"/>
      <c r="AD32" s="24"/>
      <c r="AE32" s="24"/>
      <c r="AF32" s="23"/>
      <c r="AG32" s="24"/>
      <c r="AH32" s="25"/>
      <c r="AI32" s="25"/>
    </row>
    <row r="33" spans="3:26" ht="5.65" customHeight="1" x14ac:dyDescent="0.2">
      <c r="C33" s="122"/>
      <c r="D33" s="123"/>
      <c r="E33" s="123"/>
      <c r="F33" s="123"/>
      <c r="G33" s="124"/>
      <c r="H33" s="124"/>
      <c r="I33" s="124"/>
      <c r="J33" s="124"/>
      <c r="K33" s="78"/>
      <c r="L33" s="79"/>
      <c r="M33" s="79"/>
      <c r="N33" s="79"/>
      <c r="O33" s="79"/>
      <c r="P33" s="79"/>
      <c r="Q33" s="79"/>
      <c r="R33" s="79"/>
      <c r="S33" s="79"/>
      <c r="T33" s="80"/>
      <c r="U33" s="79"/>
      <c r="V33" s="79"/>
      <c r="W33" s="79"/>
      <c r="X33" s="79"/>
      <c r="Y33" s="79"/>
      <c r="Z33" s="125"/>
    </row>
    <row r="34" spans="3:26" ht="17.100000000000001" customHeight="1" x14ac:dyDescent="0.2">
      <c r="K34" s="114"/>
      <c r="L34" s="100"/>
      <c r="M34" s="177" t="s">
        <v>24</v>
      </c>
      <c r="N34" s="178"/>
      <c r="O34" s="179"/>
      <c r="P34" s="79"/>
      <c r="Q34" s="100"/>
      <c r="R34" s="180" t="s">
        <v>25</v>
      </c>
      <c r="S34" s="181"/>
      <c r="T34" s="181"/>
      <c r="U34" s="181"/>
      <c r="V34" s="181"/>
      <c r="W34" s="181"/>
      <c r="X34" s="182"/>
      <c r="Y34" s="27"/>
      <c r="Z34" s="115"/>
    </row>
    <row r="35" spans="3:26" ht="5.65" customHeight="1" x14ac:dyDescent="0.2">
      <c r="K35" s="116"/>
      <c r="L35" s="117"/>
      <c r="M35" s="117"/>
      <c r="N35" s="117"/>
      <c r="O35" s="117"/>
      <c r="P35" s="117"/>
      <c r="Q35" s="117"/>
      <c r="R35" s="117"/>
      <c r="S35" s="117"/>
      <c r="T35" s="118"/>
      <c r="U35" s="117"/>
      <c r="V35" s="117"/>
      <c r="W35" s="117"/>
      <c r="X35" s="117"/>
      <c r="Y35" s="117"/>
      <c r="Z35" s="119"/>
    </row>
    <row r="36" spans="3:26" ht="12.75" hidden="1" customHeight="1" x14ac:dyDescent="0.2">
      <c r="R36" s="28" t="s">
        <v>25</v>
      </c>
      <c r="Y36" s="29">
        <v>0</v>
      </c>
      <c r="Z36" s="6"/>
    </row>
    <row r="37" spans="3:26" ht="12.75" hidden="1" customHeight="1" x14ac:dyDescent="0.2">
      <c r="R37" s="28" t="s">
        <v>26</v>
      </c>
      <c r="Y37" s="29">
        <v>-1</v>
      </c>
      <c r="Z37" s="6"/>
    </row>
    <row r="38" spans="3:26" ht="11.45" customHeight="1" x14ac:dyDescent="0.2">
      <c r="Y38" s="29"/>
      <c r="Z38" s="6"/>
    </row>
    <row r="39" spans="3:26" ht="22.7" customHeight="1" x14ac:dyDescent="0.2">
      <c r="C39" s="183" t="s">
        <v>27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3:26" ht="17.100000000000001" customHeight="1" x14ac:dyDescent="0.2"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6"/>
    </row>
    <row r="41" spans="3:26" ht="17.100000000000001" customHeight="1" x14ac:dyDescent="0.2">
      <c r="C41" s="187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9"/>
    </row>
    <row r="42" spans="3:26" ht="17.100000000000001" customHeight="1" x14ac:dyDescent="0.2"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9"/>
    </row>
    <row r="43" spans="3:26" ht="17.100000000000001" customHeight="1" x14ac:dyDescent="0.2">
      <c r="C43" s="187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9"/>
    </row>
    <row r="44" spans="3:26" ht="17.100000000000001" customHeight="1" x14ac:dyDescent="0.2">
      <c r="C44" s="187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9"/>
    </row>
    <row r="45" spans="3:26" ht="17.100000000000001" customHeight="1" x14ac:dyDescent="0.2">
      <c r="C45" s="187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9"/>
    </row>
    <row r="46" spans="3:26" ht="17.100000000000001" customHeight="1" x14ac:dyDescent="0.2">
      <c r="C46" s="187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9"/>
    </row>
    <row r="47" spans="3:26" ht="17.100000000000001" customHeight="1" x14ac:dyDescent="0.2">
      <c r="C47" s="187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9"/>
    </row>
    <row r="48" spans="3:26" ht="17.100000000000001" customHeight="1" x14ac:dyDescent="0.2">
      <c r="C48" s="187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9"/>
    </row>
    <row r="49" spans="3:26" ht="17.100000000000001" customHeight="1" x14ac:dyDescent="0.2">
      <c r="C49" s="187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9"/>
    </row>
    <row r="50" spans="3:26" ht="17.100000000000001" customHeight="1" x14ac:dyDescent="0.2">
      <c r="C50" s="187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9"/>
    </row>
    <row r="51" spans="3:26" ht="17.100000000000001" customHeight="1" x14ac:dyDescent="0.2">
      <c r="C51" s="187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9"/>
    </row>
    <row r="52" spans="3:26" ht="17.100000000000001" customHeight="1" x14ac:dyDescent="0.2">
      <c r="C52" s="18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9"/>
    </row>
    <row r="53" spans="3:26" ht="17.100000000000001" customHeight="1" x14ac:dyDescent="0.2">
      <c r="C53" s="187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9"/>
    </row>
    <row r="54" spans="3:26" ht="17.100000000000001" customHeight="1" x14ac:dyDescent="0.2">
      <c r="C54" s="187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9"/>
    </row>
    <row r="55" spans="3:26" ht="17.100000000000001" customHeight="1" x14ac:dyDescent="0.2">
      <c r="C55" s="187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9"/>
    </row>
    <row r="56" spans="3:26" ht="17.100000000000001" customHeight="1" x14ac:dyDescent="0.2">
      <c r="C56" s="187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9"/>
    </row>
    <row r="57" spans="3:26" ht="17.100000000000001" customHeight="1" x14ac:dyDescent="0.2">
      <c r="C57" s="190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2"/>
    </row>
    <row r="58" spans="3:26" ht="17.100000000000001" customHeight="1" x14ac:dyDescent="0.2">
      <c r="Z58" s="6"/>
    </row>
    <row r="59" spans="3:26" ht="17.100000000000001" customHeight="1" x14ac:dyDescent="0.2">
      <c r="Z59" s="6"/>
    </row>
    <row r="60" spans="3:26" ht="17.100000000000001" customHeight="1" x14ac:dyDescent="0.2">
      <c r="Z60" s="6"/>
    </row>
    <row r="61" spans="3:26" ht="17.100000000000001" customHeight="1" x14ac:dyDescent="0.2">
      <c r="Z61" s="6"/>
    </row>
    <row r="62" spans="3:26" ht="17.100000000000001" customHeight="1" x14ac:dyDescent="0.2">
      <c r="Z62" s="6"/>
    </row>
    <row r="63" spans="3:26" ht="17.100000000000001" customHeight="1" x14ac:dyDescent="0.2">
      <c r="Z63" s="6"/>
    </row>
    <row r="64" spans="3:26" ht="17.100000000000001" customHeight="1" x14ac:dyDescent="0.2">
      <c r="Z64" s="6"/>
    </row>
    <row r="65" spans="26:26" ht="17.100000000000001" customHeight="1" x14ac:dyDescent="0.2">
      <c r="Z65" s="6"/>
    </row>
    <row r="66" spans="26:26" ht="17.100000000000001" customHeight="1" x14ac:dyDescent="0.2">
      <c r="Z66" s="6"/>
    </row>
    <row r="67" spans="26:26" ht="17.100000000000001" customHeight="1" x14ac:dyDescent="0.2">
      <c r="Z67" s="6"/>
    </row>
    <row r="68" spans="26:26" ht="17.100000000000001" customHeight="1" x14ac:dyDescent="0.2">
      <c r="Z68" s="6"/>
    </row>
    <row r="69" spans="26:26" ht="17.100000000000001" customHeight="1" x14ac:dyDescent="0.2">
      <c r="Z69" s="6"/>
    </row>
    <row r="70" spans="26:26" ht="17.100000000000001" customHeight="1" x14ac:dyDescent="0.2">
      <c r="Z70" s="6"/>
    </row>
    <row r="71" spans="26:26" ht="17.100000000000001" customHeight="1" x14ac:dyDescent="0.2">
      <c r="Z71" s="6"/>
    </row>
    <row r="72" spans="26:26" ht="17.100000000000001" customHeight="1" x14ac:dyDescent="0.2">
      <c r="Z72" s="6"/>
    </row>
    <row r="73" spans="26:26" ht="17.100000000000001" customHeight="1" x14ac:dyDescent="0.2">
      <c r="Z73" s="6"/>
    </row>
    <row r="74" spans="26:26" ht="17.100000000000001" customHeight="1" x14ac:dyDescent="0.2">
      <c r="Z74" s="6"/>
    </row>
    <row r="75" spans="26:26" ht="17.100000000000001" customHeight="1" x14ac:dyDescent="0.2">
      <c r="Z75" s="6"/>
    </row>
    <row r="76" spans="26:26" ht="17.100000000000001" customHeight="1" x14ac:dyDescent="0.2">
      <c r="Z76" s="6"/>
    </row>
    <row r="77" spans="26:26" ht="17.100000000000001" customHeight="1" x14ac:dyDescent="0.2">
      <c r="Z77" s="6"/>
    </row>
    <row r="78" spans="26:26" ht="17.100000000000001" customHeight="1" x14ac:dyDescent="0.2">
      <c r="Z78" s="6"/>
    </row>
    <row r="79" spans="26:26" ht="17.100000000000001" customHeight="1" x14ac:dyDescent="0.2">
      <c r="Z79" s="6"/>
    </row>
    <row r="80" spans="26:26" ht="17.100000000000001" customHeight="1" x14ac:dyDescent="0.2">
      <c r="Z80" s="6"/>
    </row>
    <row r="81" spans="26:26" ht="17.100000000000001" customHeight="1" x14ac:dyDescent="0.2">
      <c r="Z81" s="6"/>
    </row>
    <row r="82" spans="26:26" ht="17.100000000000001" customHeight="1" x14ac:dyDescent="0.2">
      <c r="Z82" s="6"/>
    </row>
    <row r="83" spans="26:26" ht="17.100000000000001" customHeight="1" x14ac:dyDescent="0.2">
      <c r="Z83" s="6"/>
    </row>
    <row r="84" spans="26:26" ht="17.100000000000001" customHeight="1" x14ac:dyDescent="0.2">
      <c r="Z84" s="6"/>
    </row>
    <row r="85" spans="26:26" ht="17.100000000000001" customHeight="1" x14ac:dyDescent="0.2">
      <c r="Z85" s="6"/>
    </row>
    <row r="86" spans="26:26" ht="17.100000000000001" customHeight="1" x14ac:dyDescent="0.2">
      <c r="Z86" s="6"/>
    </row>
    <row r="87" spans="26:26" ht="17.100000000000001" customHeight="1" x14ac:dyDescent="0.2">
      <c r="Z87" s="6"/>
    </row>
    <row r="88" spans="26:26" ht="17.100000000000001" customHeight="1" x14ac:dyDescent="0.2">
      <c r="Z88" s="6"/>
    </row>
    <row r="89" spans="26:26" ht="17.100000000000001" customHeight="1" x14ac:dyDescent="0.2">
      <c r="Z89" s="6"/>
    </row>
    <row r="90" spans="26:26" ht="17.100000000000001" customHeight="1" x14ac:dyDescent="0.2">
      <c r="Z90" s="6"/>
    </row>
    <row r="91" spans="26:26" ht="17.100000000000001" customHeight="1" x14ac:dyDescent="0.2">
      <c r="Z91" s="6"/>
    </row>
    <row r="92" spans="26:26" ht="17.100000000000001" customHeight="1" x14ac:dyDescent="0.2">
      <c r="Z92" s="6"/>
    </row>
    <row r="93" spans="26:26" ht="17.100000000000001" customHeight="1" x14ac:dyDescent="0.2">
      <c r="Z93" s="6"/>
    </row>
    <row r="94" spans="26:26" ht="17.100000000000001" customHeight="1" x14ac:dyDescent="0.2">
      <c r="Z94" s="6"/>
    </row>
    <row r="95" spans="26:26" ht="17.100000000000001" customHeight="1" x14ac:dyDescent="0.2">
      <c r="Z95" s="6"/>
    </row>
    <row r="96" spans="26:26" ht="17.100000000000001" customHeight="1" x14ac:dyDescent="0.2">
      <c r="Z96" s="6"/>
    </row>
    <row r="97" spans="26:26" ht="17.100000000000001" customHeight="1" x14ac:dyDescent="0.2">
      <c r="Z97" s="6"/>
    </row>
    <row r="98" spans="26:26" ht="5.65" customHeight="1" x14ac:dyDescent="0.2">
      <c r="Z98" s="6"/>
    </row>
  </sheetData>
  <sheetProtection selectLockedCells="1"/>
  <mergeCells count="30">
    <mergeCell ref="C10:Z10"/>
    <mergeCell ref="C31:Z31"/>
    <mergeCell ref="M34:O34"/>
    <mergeCell ref="R34:X34"/>
    <mergeCell ref="C39:Z39"/>
    <mergeCell ref="C40:Z57"/>
    <mergeCell ref="M8:O8"/>
    <mergeCell ref="R8:T8"/>
    <mergeCell ref="W8:Y8"/>
    <mergeCell ref="M9:O9"/>
    <mergeCell ref="R9:T9"/>
    <mergeCell ref="W9:Y9"/>
    <mergeCell ref="C5:Z5"/>
    <mergeCell ref="C6:Z6"/>
    <mergeCell ref="G7:J7"/>
    <mergeCell ref="M7:Y7"/>
    <mergeCell ref="C8:C9"/>
    <mergeCell ref="D8:D9"/>
    <mergeCell ref="E8:E9"/>
    <mergeCell ref="F8:F9"/>
    <mergeCell ref="G8:G9"/>
    <mergeCell ref="H8:H9"/>
    <mergeCell ref="C1:Z1"/>
    <mergeCell ref="C2:Z2"/>
    <mergeCell ref="C3:E3"/>
    <mergeCell ref="G3:O3"/>
    <mergeCell ref="R3:Z3"/>
    <mergeCell ref="C4:E4"/>
    <mergeCell ref="G4:O4"/>
    <mergeCell ref="R4:Z4"/>
  </mergeCells>
  <conditionalFormatting sqref="R11:T30">
    <cfRule type="expression" dxfId="9" priority="1" stopIfTrue="1">
      <formula>$R11&lt;$J11</formula>
    </cfRule>
  </conditionalFormatting>
  <conditionalFormatting sqref="W11:Y30">
    <cfRule type="expression" dxfId="8" priority="2" stopIfTrue="1">
      <formula>$W11&lt;$J11</formula>
    </cfRule>
  </conditionalFormatting>
  <conditionalFormatting sqref="C11:C30">
    <cfRule type="expression" dxfId="7" priority="3" stopIfTrue="1">
      <formula>$E11=""</formula>
    </cfRule>
  </conditionalFormatting>
  <conditionalFormatting sqref="M11:O30">
    <cfRule type="expression" dxfId="6" priority="4" stopIfTrue="1">
      <formula>$M11&lt;$J11</formula>
    </cfRule>
  </conditionalFormatting>
  <dataValidations disablePrompts="1" count="3">
    <dataValidation operator="equal" allowBlank="1" showInputMessage="1" promptTitle="Percentagem geral" prompt="Percentagem mínima de acertos na prova. Também pode ser digitada por disciplina manualmente." sqref="J9">
      <formula1>0</formula1>
      <formula2>0</formula2>
    </dataValidation>
    <dataValidation operator="equal" allowBlank="1" showInputMessage="1" promptTitle="Número de acertos mínimos" prompt="Definido automaticamente a partir da percentagem mínima de acertos. Digite outro valor para alterar manualmente." sqref="J11:J22">
      <formula1>0</formula1>
      <formula2>0</formula2>
    </dataValidation>
    <dataValidation type="list" operator="equal" sqref="R34">
      <formula1>R36:R37</formula1>
      <formula2>0</formula2>
    </dataValidation>
  </dataValidations>
  <printOptions horizontalCentered="1"/>
  <pageMargins left="0.6694444444444444" right="0.6694444444444444" top="0.59027777777777779" bottom="0.8" header="0.51180555555555551" footer="0.59027777777777779"/>
  <pageSetup paperSize="9" scale="69" orientation="landscape" useFirstPageNumber="1" horizontalDpi="300" verticalDpi="300" r:id="rId1"/>
  <headerFooter alignWithMargins="0">
    <oddFooter>&amp;L&amp;8&amp;F&amp;R&amp;8http://reidasplanilhas.blogspot.com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5"/>
  <sheetViews>
    <sheetView zoomScale="80" zoomScaleNormal="80" workbookViewId="0">
      <selection activeCell="H5" sqref="H5"/>
    </sheetView>
  </sheetViews>
  <sheetFormatPr defaultColWidth="11.5703125" defaultRowHeight="12.75" x14ac:dyDescent="0.2"/>
  <cols>
    <col min="1" max="1" width="1" style="30" customWidth="1"/>
    <col min="2" max="2" width="51" style="3" customWidth="1"/>
    <col min="3" max="3" width="5.140625" style="31" customWidth="1"/>
    <col min="4" max="5" width="0" style="31" hidden="1" customWidth="1"/>
    <col min="6" max="6" width="1" style="31" customWidth="1"/>
    <col min="7" max="8" width="7.7109375" style="31" customWidth="1"/>
    <col min="9" max="9" width="0" style="31" hidden="1" customWidth="1"/>
    <col min="10" max="10" width="7.7109375" style="31" customWidth="1"/>
    <col min="11" max="11" width="0" style="31" hidden="1" customWidth="1"/>
    <col min="12" max="12" width="7.7109375" style="31" customWidth="1"/>
    <col min="13" max="13" width="0" style="31" hidden="1" customWidth="1"/>
    <col min="14" max="14" width="5.140625" style="32" customWidth="1"/>
    <col min="15" max="15" width="1" style="30" customWidth="1"/>
    <col min="16" max="17" width="0" style="31" hidden="1" customWidth="1"/>
    <col min="18" max="25" width="0" style="33" hidden="1" customWidth="1"/>
    <col min="26" max="26" width="0" style="34" hidden="1" customWidth="1"/>
    <col min="27" max="29" width="0" style="33" hidden="1" customWidth="1"/>
    <col min="30" max="30" width="0" style="34" hidden="1" customWidth="1"/>
    <col min="31" max="32" width="0" style="33" hidden="1" customWidth="1"/>
    <col min="33" max="33" width="0" style="34" hidden="1" customWidth="1"/>
    <col min="34" max="35" width="0" style="33" hidden="1" customWidth="1"/>
    <col min="36" max="36" width="0" style="34" hidden="1" customWidth="1"/>
    <col min="37" max="39" width="0" style="33" hidden="1" customWidth="1"/>
    <col min="40" max="16384" width="11.5703125" style="31"/>
  </cols>
  <sheetData>
    <row r="1" spans="1:39" ht="5.65" customHeight="1" x14ac:dyDescent="0.2">
      <c r="A1" s="60"/>
      <c r="B1" s="193"/>
      <c r="C1" s="193"/>
      <c r="D1" s="61"/>
      <c r="E1" s="61"/>
      <c r="F1" s="61"/>
      <c r="G1" s="61"/>
      <c r="H1" s="61"/>
      <c r="I1" s="62"/>
      <c r="J1" s="61"/>
      <c r="K1" s="62"/>
      <c r="L1" s="61"/>
      <c r="M1" s="63"/>
      <c r="N1" s="64"/>
      <c r="O1" s="65"/>
    </row>
    <row r="2" spans="1:39" ht="72.95" customHeight="1" x14ac:dyDescent="0.15">
      <c r="A2" s="35"/>
      <c r="B2" s="194" t="s">
        <v>28</v>
      </c>
      <c r="C2" s="194"/>
      <c r="D2" s="36"/>
      <c r="E2" s="36"/>
      <c r="F2" s="36"/>
      <c r="G2" s="76" t="s">
        <v>29</v>
      </c>
      <c r="H2" s="75" t="s">
        <v>30</v>
      </c>
      <c r="I2" s="37" t="s">
        <v>21</v>
      </c>
      <c r="J2" s="74" t="s">
        <v>19</v>
      </c>
      <c r="K2" s="37" t="s">
        <v>21</v>
      </c>
      <c r="L2" s="73" t="s">
        <v>20</v>
      </c>
      <c r="M2" s="20" t="s">
        <v>21</v>
      </c>
      <c r="R2" s="38"/>
      <c r="AE2" s="39" t="s">
        <v>31</v>
      </c>
      <c r="AF2" s="33">
        <f>LOOKUP(QUADRO!R34,QUADRO!R36:R37,QUADRO!Y36:Y37)</f>
        <v>0</v>
      </c>
      <c r="AG2" s="40"/>
    </row>
    <row r="3" spans="1:39" ht="5.65" customHeight="1" x14ac:dyDescent="0.2">
      <c r="A3" s="54"/>
      <c r="B3" s="195"/>
      <c r="C3" s="195"/>
      <c r="D3" s="55"/>
      <c r="E3" s="55"/>
      <c r="F3" s="55"/>
      <c r="G3" s="55"/>
      <c r="H3" s="77"/>
      <c r="I3" s="56"/>
      <c r="J3" s="55"/>
      <c r="K3" s="56"/>
      <c r="L3" s="77"/>
      <c r="M3" s="57"/>
      <c r="N3" s="58"/>
      <c r="O3" s="59"/>
    </row>
    <row r="4" spans="1:39" s="42" customFormat="1" x14ac:dyDescent="0.15">
      <c r="A4" s="41"/>
      <c r="B4" s="196"/>
      <c r="C4" s="196"/>
      <c r="D4" s="41"/>
      <c r="E4" s="41"/>
      <c r="F4" s="41"/>
      <c r="G4" s="41">
        <f>COUNTA(G$5:G$324)</f>
        <v>0</v>
      </c>
      <c r="H4" s="41">
        <f>COUNTA(H$5:H$324)</f>
        <v>0</v>
      </c>
      <c r="I4" s="41">
        <f>SUM(I5:I324)</f>
        <v>0</v>
      </c>
      <c r="J4" s="41">
        <f>COUNTA(J$5:J$324)</f>
        <v>0</v>
      </c>
      <c r="K4" s="41">
        <f>SUM(K5:K324)</f>
        <v>0</v>
      </c>
      <c r="L4" s="41">
        <f>COUNTA(L$5:L$324)</f>
        <v>0</v>
      </c>
      <c r="M4" s="41">
        <f>SUM(M5:M324)</f>
        <v>0</v>
      </c>
      <c r="N4" s="43"/>
      <c r="R4" s="38" t="s">
        <v>32</v>
      </c>
      <c r="S4" s="39" t="s">
        <v>33</v>
      </c>
      <c r="T4" s="39" t="s">
        <v>34</v>
      </c>
      <c r="U4" s="39" t="s">
        <v>35</v>
      </c>
      <c r="V4" s="39"/>
      <c r="W4" s="39" t="s">
        <v>36</v>
      </c>
      <c r="X4" s="39" t="s">
        <v>37</v>
      </c>
      <c r="Y4" s="39" t="s">
        <v>38</v>
      </c>
      <c r="Z4" s="44"/>
      <c r="AA4" s="39" t="s">
        <v>39</v>
      </c>
      <c r="AB4" s="39" t="s">
        <v>40</v>
      </c>
      <c r="AC4" s="39" t="s">
        <v>41</v>
      </c>
      <c r="AD4" s="44"/>
      <c r="AE4" s="39" t="s">
        <v>42</v>
      </c>
      <c r="AF4" s="39"/>
      <c r="AG4" s="44"/>
      <c r="AH4" s="39" t="s">
        <v>43</v>
      </c>
      <c r="AI4" s="39"/>
      <c r="AJ4" s="44"/>
      <c r="AK4" s="39" t="s">
        <v>44</v>
      </c>
      <c r="AL4" s="39"/>
      <c r="AM4" s="39"/>
    </row>
    <row r="5" spans="1:39" ht="17.100000000000001" customHeight="1" x14ac:dyDescent="0.2">
      <c r="A5" s="35"/>
      <c r="B5" s="47" t="str">
        <f>IF(AND(C5&lt;&gt;"",D5&lt;&gt;D4),LOOKUP(D5,QUADRO!B$11:B$30,QUADRO!E$11:E$30),"")</f>
        <v/>
      </c>
      <c r="C5" s="48" t="str">
        <f>IF(C4&lt;QUADRO!$G$32,C4+1,"")</f>
        <v/>
      </c>
      <c r="D5" s="45" t="str">
        <f>IF(C5&lt;&gt;"",QUADRO!$B$11,"")</f>
        <v/>
      </c>
      <c r="E5" s="46" t="str">
        <f t="shared" ref="E5:E68" ca="1" si="0">IF(C5&lt;&gt;"",COUNTIF(INDIRECT(ADDRESS(ROW(D$5),COLUMN(D$5))&amp;":"&amp;ADDRESS(ROW(D5),COLUMN(D5))),"="&amp;D5),"")</f>
        <v/>
      </c>
      <c r="F5" s="35"/>
      <c r="G5" s="49"/>
      <c r="H5" s="144"/>
      <c r="I5" s="51" t="str">
        <f t="shared" ref="I5:I68" si="1">IF(ISNUMBER(C5),AF5,"")</f>
        <v/>
      </c>
      <c r="J5" s="52"/>
      <c r="K5" s="51" t="str">
        <f t="shared" ref="K5:K68" si="2">IF(ISNUMBER(C5),AI5,"")</f>
        <v/>
      </c>
      <c r="L5" s="53"/>
      <c r="M5" s="20" t="str">
        <f t="shared" ref="M5:M68" si="3">IF(ISNUMBER(C5),AL5,"")</f>
        <v/>
      </c>
      <c r="N5" s="32" t="str">
        <f t="shared" ref="N5:N68" si="4">IF(AND(C5&lt;&gt;"",G5&lt;&gt;"",M5&gt;0),"OK","")</f>
        <v/>
      </c>
      <c r="R5" s="33" t="b">
        <f t="shared" ref="R5:R68" si="5">G5&lt;&gt;""</f>
        <v>0</v>
      </c>
      <c r="S5" s="33" t="b">
        <f t="shared" ref="S5:S68" si="6">H5&lt;&gt;""</f>
        <v>0</v>
      </c>
      <c r="T5" s="33" t="b">
        <f t="shared" ref="T5:T68" si="7">J5&lt;&gt;""</f>
        <v>0</v>
      </c>
      <c r="U5" s="33" t="b">
        <f t="shared" ref="U5:U68" si="8">L5&lt;&gt;""</f>
        <v>0</v>
      </c>
      <c r="W5" s="33" t="b">
        <f t="shared" ref="W5:W68" si="9">$G5=H5</f>
        <v>1</v>
      </c>
      <c r="X5" s="33" t="b">
        <f t="shared" ref="X5:X68" si="10">$G5=J5</f>
        <v>1</v>
      </c>
      <c r="Y5" s="33" t="b">
        <f t="shared" ref="Y5:Y68" si="11">$G5=L5</f>
        <v>1</v>
      </c>
      <c r="AA5" s="33" t="b">
        <f t="shared" ref="AA5:AA68" si="12">H5="*"</f>
        <v>0</v>
      </c>
      <c r="AB5" s="33" t="b">
        <f t="shared" ref="AB5:AB68" si="13">J5="*"</f>
        <v>0</v>
      </c>
      <c r="AC5" s="33" t="b">
        <f t="shared" ref="AC5:AC68" si="14">L5="*"</f>
        <v>0</v>
      </c>
      <c r="AE5" s="38" t="b">
        <f t="shared" ref="AE5:AE68" si="15">OR(AA5,AND(R5,S5,W5))</f>
        <v>0</v>
      </c>
      <c r="AF5" s="33">
        <f t="shared" ref="AF5:AF68" si="16">IF(AE5,1,IF(NOT(R5),0,$AF$2))</f>
        <v>0</v>
      </c>
      <c r="AH5" s="33" t="b">
        <f t="shared" ref="AH5:AH68" si="17">OR(AB5,AND(R5,T5,X5),AND(NOT(T5),OR(AA5,AND(R5,S5,W5))))</f>
        <v>0</v>
      </c>
      <c r="AI5" s="33">
        <f t="shared" ref="AI5:AI68" si="18">IF(AH5,1,IF(NOT(R5),0,$AF$2))</f>
        <v>0</v>
      </c>
      <c r="AK5" s="33" t="b">
        <f t="shared" ref="AK5:AK68" si="19">OR(AC5,AND(R5,U5,Y5))</f>
        <v>0</v>
      </c>
      <c r="AL5" s="33">
        <f t="shared" ref="AL5:AL68" si="20">IF(AK5,1,IF(NOT(R5),0,$AF$2))</f>
        <v>0</v>
      </c>
    </row>
    <row r="6" spans="1:39" ht="17.100000000000001" customHeight="1" x14ac:dyDescent="0.2">
      <c r="A6" s="35"/>
      <c r="B6" s="47" t="str">
        <f>IF(AND(C6&lt;&gt;"",D6&lt;&gt;D5),LOOKUP(D6,QUADRO!B$11:B$30,QUADRO!E$11:E$30),"")</f>
        <v/>
      </c>
      <c r="C6" s="48" t="str">
        <f>IF(C5&lt;QUADRO!$G$32,C5+1,"")</f>
        <v/>
      </c>
      <c r="D6" s="46" t="str">
        <f>IF(C6&lt;&gt;"",IF(E5&gt;=LOOKUP(D5,QUADRO!$B$11:$B$30,QUADRO!$G$11:$G$30),CONCATENATE("D",IF(LOOKUP(D5,QUADRO!$B$11:$B$30,QUADRO!$C$11:$C$30)+1&lt;10,"0",""),LOOKUP(D5,QUADRO!$B$11:$B$30,QUADRO!$C$11:$C$30)+1),D5),"")</f>
        <v/>
      </c>
      <c r="E6" s="46" t="str">
        <f t="shared" ca="1" si="0"/>
        <v/>
      </c>
      <c r="F6" s="35"/>
      <c r="G6" s="49"/>
      <c r="H6" s="144"/>
      <c r="I6" s="51" t="str">
        <f t="shared" si="1"/>
        <v/>
      </c>
      <c r="J6" s="52"/>
      <c r="K6" s="51" t="str">
        <f t="shared" si="2"/>
        <v/>
      </c>
      <c r="L6" s="53"/>
      <c r="M6" s="20" t="str">
        <f t="shared" si="3"/>
        <v/>
      </c>
      <c r="N6" s="32" t="str">
        <f t="shared" si="4"/>
        <v/>
      </c>
      <c r="R6" s="33" t="b">
        <f t="shared" si="5"/>
        <v>0</v>
      </c>
      <c r="S6" s="33" t="b">
        <f t="shared" si="6"/>
        <v>0</v>
      </c>
      <c r="T6" s="33" t="b">
        <f t="shared" si="7"/>
        <v>0</v>
      </c>
      <c r="U6" s="33" t="b">
        <f t="shared" si="8"/>
        <v>0</v>
      </c>
      <c r="W6" s="33" t="b">
        <f t="shared" si="9"/>
        <v>1</v>
      </c>
      <c r="X6" s="33" t="b">
        <f t="shared" si="10"/>
        <v>1</v>
      </c>
      <c r="Y6" s="33" t="b">
        <f t="shared" si="11"/>
        <v>1</v>
      </c>
      <c r="AA6" s="33" t="b">
        <f t="shared" si="12"/>
        <v>0</v>
      </c>
      <c r="AB6" s="33" t="b">
        <f t="shared" si="13"/>
        <v>0</v>
      </c>
      <c r="AC6" s="33" t="b">
        <f t="shared" si="14"/>
        <v>0</v>
      </c>
      <c r="AE6" s="38" t="b">
        <f t="shared" si="15"/>
        <v>0</v>
      </c>
      <c r="AF6" s="33">
        <f t="shared" si="16"/>
        <v>0</v>
      </c>
      <c r="AH6" s="33" t="b">
        <f t="shared" si="17"/>
        <v>0</v>
      </c>
      <c r="AI6" s="33">
        <f t="shared" si="18"/>
        <v>0</v>
      </c>
      <c r="AK6" s="33" t="b">
        <f t="shared" si="19"/>
        <v>0</v>
      </c>
      <c r="AL6" s="33">
        <f t="shared" si="20"/>
        <v>0</v>
      </c>
    </row>
    <row r="7" spans="1:39" ht="17.100000000000001" customHeight="1" x14ac:dyDescent="0.2">
      <c r="A7" s="35"/>
      <c r="B7" s="47" t="str">
        <f>IF(AND(C7&lt;&gt;"",D7&lt;&gt;D6),LOOKUP(D7,QUADRO!B$11:B$30,QUADRO!E$11:E$30),"")</f>
        <v/>
      </c>
      <c r="C7" s="48" t="str">
        <f>IF(C6&lt;QUADRO!$G$32,C6+1,"")</f>
        <v/>
      </c>
      <c r="D7" s="46" t="str">
        <f>IF(C7&lt;&gt;"",IF(E6&gt;=LOOKUP(D6,QUADRO!$B$11:$B$30,QUADRO!$G$11:$G$30),CONCATENATE("D",IF(LOOKUP(D6,QUADRO!$B$11:$B$30,QUADRO!$C$11:$C$30)+1&lt;10,"0",""),LOOKUP(D6,QUADRO!$B$11:$B$30,QUADRO!$C$11:$C$30)+1),D6),"")</f>
        <v/>
      </c>
      <c r="E7" s="46" t="str">
        <f t="shared" ca="1" si="0"/>
        <v/>
      </c>
      <c r="F7" s="35"/>
      <c r="G7" s="49"/>
      <c r="H7" s="144"/>
      <c r="I7" s="51" t="str">
        <f t="shared" si="1"/>
        <v/>
      </c>
      <c r="J7" s="52"/>
      <c r="K7" s="51" t="str">
        <f t="shared" si="2"/>
        <v/>
      </c>
      <c r="L7" s="53"/>
      <c r="M7" s="20" t="str">
        <f t="shared" si="3"/>
        <v/>
      </c>
      <c r="N7" s="32" t="str">
        <f t="shared" si="4"/>
        <v/>
      </c>
      <c r="R7" s="33" t="b">
        <f t="shared" si="5"/>
        <v>0</v>
      </c>
      <c r="S7" s="33" t="b">
        <f t="shared" si="6"/>
        <v>0</v>
      </c>
      <c r="T7" s="33" t="b">
        <f t="shared" si="7"/>
        <v>0</v>
      </c>
      <c r="U7" s="33" t="b">
        <f t="shared" si="8"/>
        <v>0</v>
      </c>
      <c r="W7" s="33" t="b">
        <f t="shared" si="9"/>
        <v>1</v>
      </c>
      <c r="X7" s="33" t="b">
        <f t="shared" si="10"/>
        <v>1</v>
      </c>
      <c r="Y7" s="33" t="b">
        <f t="shared" si="11"/>
        <v>1</v>
      </c>
      <c r="AA7" s="33" t="b">
        <f t="shared" si="12"/>
        <v>0</v>
      </c>
      <c r="AB7" s="33" t="b">
        <f t="shared" si="13"/>
        <v>0</v>
      </c>
      <c r="AC7" s="33" t="b">
        <f t="shared" si="14"/>
        <v>0</v>
      </c>
      <c r="AE7" s="38" t="b">
        <f t="shared" si="15"/>
        <v>0</v>
      </c>
      <c r="AF7" s="33">
        <f t="shared" si="16"/>
        <v>0</v>
      </c>
      <c r="AH7" s="33" t="b">
        <f t="shared" si="17"/>
        <v>0</v>
      </c>
      <c r="AI7" s="33">
        <f t="shared" si="18"/>
        <v>0</v>
      </c>
      <c r="AK7" s="33" t="b">
        <f t="shared" si="19"/>
        <v>0</v>
      </c>
      <c r="AL7" s="33">
        <f t="shared" si="20"/>
        <v>0</v>
      </c>
    </row>
    <row r="8" spans="1:39" ht="17.100000000000001" customHeight="1" x14ac:dyDescent="0.2">
      <c r="A8" s="35"/>
      <c r="B8" s="47" t="str">
        <f>IF(AND(C8&lt;&gt;"",D8&lt;&gt;D7),LOOKUP(D8,QUADRO!B$11:B$30,QUADRO!E$11:E$30),"")</f>
        <v/>
      </c>
      <c r="C8" s="48" t="str">
        <f>IF(C7&lt;QUADRO!$G$32,C7+1,"")</f>
        <v/>
      </c>
      <c r="D8" s="46" t="str">
        <f>IF(C8&lt;&gt;"",IF(E7&gt;=LOOKUP(D7,QUADRO!$B$11:$B$30,QUADRO!$G$11:$G$30),CONCATENATE("D",IF(LOOKUP(D7,QUADRO!$B$11:$B$30,QUADRO!$C$11:$C$30)+1&lt;10,"0",""),LOOKUP(D7,QUADRO!$B$11:$B$30,QUADRO!$C$11:$C$30)+1),D7),"")</f>
        <v/>
      </c>
      <c r="E8" s="46" t="str">
        <f t="shared" ca="1" si="0"/>
        <v/>
      </c>
      <c r="F8" s="35"/>
      <c r="G8" s="49"/>
      <c r="H8" s="144"/>
      <c r="I8" s="51" t="str">
        <f t="shared" si="1"/>
        <v/>
      </c>
      <c r="J8" s="52"/>
      <c r="K8" s="51" t="str">
        <f t="shared" si="2"/>
        <v/>
      </c>
      <c r="L8" s="53"/>
      <c r="M8" s="20" t="str">
        <f t="shared" si="3"/>
        <v/>
      </c>
      <c r="N8" s="32" t="str">
        <f t="shared" si="4"/>
        <v/>
      </c>
      <c r="R8" s="33" t="b">
        <f t="shared" si="5"/>
        <v>0</v>
      </c>
      <c r="S8" s="33" t="b">
        <f t="shared" si="6"/>
        <v>0</v>
      </c>
      <c r="T8" s="33" t="b">
        <f t="shared" si="7"/>
        <v>0</v>
      </c>
      <c r="U8" s="33" t="b">
        <f t="shared" si="8"/>
        <v>0</v>
      </c>
      <c r="W8" s="33" t="b">
        <f t="shared" si="9"/>
        <v>1</v>
      </c>
      <c r="X8" s="33" t="b">
        <f t="shared" si="10"/>
        <v>1</v>
      </c>
      <c r="Y8" s="33" t="b">
        <f t="shared" si="11"/>
        <v>1</v>
      </c>
      <c r="AA8" s="33" t="b">
        <f t="shared" si="12"/>
        <v>0</v>
      </c>
      <c r="AB8" s="33" t="b">
        <f t="shared" si="13"/>
        <v>0</v>
      </c>
      <c r="AC8" s="33" t="b">
        <f t="shared" si="14"/>
        <v>0</v>
      </c>
      <c r="AE8" s="38" t="b">
        <f t="shared" si="15"/>
        <v>0</v>
      </c>
      <c r="AF8" s="33">
        <f t="shared" si="16"/>
        <v>0</v>
      </c>
      <c r="AH8" s="33" t="b">
        <f t="shared" si="17"/>
        <v>0</v>
      </c>
      <c r="AI8" s="33">
        <f t="shared" si="18"/>
        <v>0</v>
      </c>
      <c r="AK8" s="33" t="b">
        <f t="shared" si="19"/>
        <v>0</v>
      </c>
      <c r="AL8" s="33">
        <f t="shared" si="20"/>
        <v>0</v>
      </c>
    </row>
    <row r="9" spans="1:39" ht="17.100000000000001" customHeight="1" x14ac:dyDescent="0.2">
      <c r="A9" s="35"/>
      <c r="B9" s="47" t="str">
        <f>IF(AND(C9&lt;&gt;"",D9&lt;&gt;D8),LOOKUP(D9,QUADRO!B$11:B$30,QUADRO!E$11:E$30),"")</f>
        <v/>
      </c>
      <c r="C9" s="48" t="str">
        <f>IF(C8&lt;QUADRO!$G$32,C8+1,"")</f>
        <v/>
      </c>
      <c r="D9" s="46" t="str">
        <f>IF(C9&lt;&gt;"",IF(E8&gt;=LOOKUP(D8,QUADRO!$B$11:$B$30,QUADRO!$G$11:$G$30),CONCATENATE("D",IF(LOOKUP(D8,QUADRO!$B$11:$B$30,QUADRO!$C$11:$C$30)+1&lt;10,"0",""),LOOKUP(D8,QUADRO!$B$11:$B$30,QUADRO!$C$11:$C$30)+1),D8),"")</f>
        <v/>
      </c>
      <c r="E9" s="46" t="str">
        <f t="shared" ca="1" si="0"/>
        <v/>
      </c>
      <c r="F9" s="35"/>
      <c r="G9" s="49"/>
      <c r="H9" s="144"/>
      <c r="I9" s="51" t="str">
        <f t="shared" si="1"/>
        <v/>
      </c>
      <c r="J9" s="52"/>
      <c r="K9" s="51" t="str">
        <f t="shared" si="2"/>
        <v/>
      </c>
      <c r="L9" s="53"/>
      <c r="M9" s="20" t="str">
        <f t="shared" si="3"/>
        <v/>
      </c>
      <c r="N9" s="32" t="str">
        <f t="shared" si="4"/>
        <v/>
      </c>
      <c r="R9" s="33" t="b">
        <f t="shared" si="5"/>
        <v>0</v>
      </c>
      <c r="S9" s="33" t="b">
        <f t="shared" si="6"/>
        <v>0</v>
      </c>
      <c r="T9" s="33" t="b">
        <f t="shared" si="7"/>
        <v>0</v>
      </c>
      <c r="U9" s="33" t="b">
        <f t="shared" si="8"/>
        <v>0</v>
      </c>
      <c r="W9" s="33" t="b">
        <f t="shared" si="9"/>
        <v>1</v>
      </c>
      <c r="X9" s="33" t="b">
        <f t="shared" si="10"/>
        <v>1</v>
      </c>
      <c r="Y9" s="33" t="b">
        <f t="shared" si="11"/>
        <v>1</v>
      </c>
      <c r="AA9" s="33" t="b">
        <f t="shared" si="12"/>
        <v>0</v>
      </c>
      <c r="AB9" s="33" t="b">
        <f t="shared" si="13"/>
        <v>0</v>
      </c>
      <c r="AC9" s="33" t="b">
        <f t="shared" si="14"/>
        <v>0</v>
      </c>
      <c r="AE9" s="38" t="b">
        <f t="shared" si="15"/>
        <v>0</v>
      </c>
      <c r="AF9" s="33">
        <f t="shared" si="16"/>
        <v>0</v>
      </c>
      <c r="AH9" s="33" t="b">
        <f t="shared" si="17"/>
        <v>0</v>
      </c>
      <c r="AI9" s="33">
        <f t="shared" si="18"/>
        <v>0</v>
      </c>
      <c r="AK9" s="33" t="b">
        <f t="shared" si="19"/>
        <v>0</v>
      </c>
      <c r="AL9" s="33">
        <f t="shared" si="20"/>
        <v>0</v>
      </c>
    </row>
    <row r="10" spans="1:39" ht="17.100000000000001" customHeight="1" x14ac:dyDescent="0.2">
      <c r="A10" s="35"/>
      <c r="B10" s="47" t="str">
        <f>IF(AND(C10&lt;&gt;"",D10&lt;&gt;D9),LOOKUP(D10,QUADRO!B$11:B$30,QUADRO!E$11:E$30),"")</f>
        <v/>
      </c>
      <c r="C10" s="48" t="str">
        <f>IF(C9&lt;QUADRO!$G$32,C9+1,"")</f>
        <v/>
      </c>
      <c r="D10" s="46" t="str">
        <f>IF(C10&lt;&gt;"",IF(E9&gt;=LOOKUP(D9,QUADRO!$B$11:$B$30,QUADRO!$G$11:$G$30),CONCATENATE("D",IF(LOOKUP(D9,QUADRO!$B$11:$B$30,QUADRO!$C$11:$C$30)+1&lt;10,"0",""),LOOKUP(D9,QUADRO!$B$11:$B$30,QUADRO!$C$11:$C$30)+1),D9),"")</f>
        <v/>
      </c>
      <c r="E10" s="46" t="str">
        <f t="shared" ca="1" si="0"/>
        <v/>
      </c>
      <c r="F10" s="35"/>
      <c r="G10" s="49"/>
      <c r="H10" s="144"/>
      <c r="I10" s="51" t="str">
        <f t="shared" si="1"/>
        <v/>
      </c>
      <c r="J10" s="52"/>
      <c r="K10" s="51" t="str">
        <f t="shared" si="2"/>
        <v/>
      </c>
      <c r="L10" s="53"/>
      <c r="M10" s="20" t="str">
        <f t="shared" si="3"/>
        <v/>
      </c>
      <c r="N10" s="32" t="str">
        <f t="shared" si="4"/>
        <v/>
      </c>
      <c r="R10" s="33" t="b">
        <f t="shared" si="5"/>
        <v>0</v>
      </c>
      <c r="S10" s="33" t="b">
        <f t="shared" si="6"/>
        <v>0</v>
      </c>
      <c r="T10" s="33" t="b">
        <f t="shared" si="7"/>
        <v>0</v>
      </c>
      <c r="U10" s="33" t="b">
        <f t="shared" si="8"/>
        <v>0</v>
      </c>
      <c r="W10" s="33" t="b">
        <f t="shared" si="9"/>
        <v>1</v>
      </c>
      <c r="X10" s="33" t="b">
        <f t="shared" si="10"/>
        <v>1</v>
      </c>
      <c r="Y10" s="33" t="b">
        <f t="shared" si="11"/>
        <v>1</v>
      </c>
      <c r="AA10" s="33" t="b">
        <f t="shared" si="12"/>
        <v>0</v>
      </c>
      <c r="AB10" s="33" t="b">
        <f t="shared" si="13"/>
        <v>0</v>
      </c>
      <c r="AC10" s="33" t="b">
        <f t="shared" si="14"/>
        <v>0</v>
      </c>
      <c r="AE10" s="38" t="b">
        <f t="shared" si="15"/>
        <v>0</v>
      </c>
      <c r="AF10" s="33">
        <f t="shared" si="16"/>
        <v>0</v>
      </c>
      <c r="AH10" s="33" t="b">
        <f t="shared" si="17"/>
        <v>0</v>
      </c>
      <c r="AI10" s="33">
        <f t="shared" si="18"/>
        <v>0</v>
      </c>
      <c r="AK10" s="33" t="b">
        <f t="shared" si="19"/>
        <v>0</v>
      </c>
      <c r="AL10" s="33">
        <f t="shared" si="20"/>
        <v>0</v>
      </c>
    </row>
    <row r="11" spans="1:39" ht="17.100000000000001" customHeight="1" x14ac:dyDescent="0.2">
      <c r="A11" s="35"/>
      <c r="B11" s="47" t="str">
        <f>IF(AND(C11&lt;&gt;"",D11&lt;&gt;D10),LOOKUP(D11,QUADRO!B$11:B$30,QUADRO!E$11:E$30),"")</f>
        <v/>
      </c>
      <c r="C11" s="48" t="str">
        <f>IF(C10&lt;QUADRO!$G$32,C10+1,"")</f>
        <v/>
      </c>
      <c r="D11" s="46" t="str">
        <f>IF(C11&lt;&gt;"",IF(E10&gt;=LOOKUP(D10,QUADRO!$B$11:$B$30,QUADRO!$G$11:$G$30),CONCATENATE("D",IF(LOOKUP(D10,QUADRO!$B$11:$B$30,QUADRO!$C$11:$C$30)+1&lt;10,"0",""),LOOKUP(D10,QUADRO!$B$11:$B$30,QUADRO!$C$11:$C$30)+1),D10),"")</f>
        <v/>
      </c>
      <c r="E11" s="46" t="str">
        <f t="shared" ca="1" si="0"/>
        <v/>
      </c>
      <c r="F11" s="35"/>
      <c r="G11" s="49"/>
      <c r="H11" s="144"/>
      <c r="I11" s="51" t="str">
        <f t="shared" si="1"/>
        <v/>
      </c>
      <c r="J11" s="52"/>
      <c r="K11" s="51" t="str">
        <f t="shared" si="2"/>
        <v/>
      </c>
      <c r="L11" s="53"/>
      <c r="M11" s="20" t="str">
        <f t="shared" si="3"/>
        <v/>
      </c>
      <c r="N11" s="32" t="str">
        <f t="shared" si="4"/>
        <v/>
      </c>
      <c r="R11" s="33" t="b">
        <f t="shared" si="5"/>
        <v>0</v>
      </c>
      <c r="S11" s="33" t="b">
        <f t="shared" si="6"/>
        <v>0</v>
      </c>
      <c r="T11" s="33" t="b">
        <f t="shared" si="7"/>
        <v>0</v>
      </c>
      <c r="U11" s="33" t="b">
        <f t="shared" si="8"/>
        <v>0</v>
      </c>
      <c r="W11" s="33" t="b">
        <f t="shared" si="9"/>
        <v>1</v>
      </c>
      <c r="X11" s="33" t="b">
        <f t="shared" si="10"/>
        <v>1</v>
      </c>
      <c r="Y11" s="33" t="b">
        <f t="shared" si="11"/>
        <v>1</v>
      </c>
      <c r="AA11" s="33" t="b">
        <f t="shared" si="12"/>
        <v>0</v>
      </c>
      <c r="AB11" s="33" t="b">
        <f t="shared" si="13"/>
        <v>0</v>
      </c>
      <c r="AC11" s="33" t="b">
        <f t="shared" si="14"/>
        <v>0</v>
      </c>
      <c r="AE11" s="38" t="b">
        <f t="shared" si="15"/>
        <v>0</v>
      </c>
      <c r="AF11" s="33">
        <f t="shared" si="16"/>
        <v>0</v>
      </c>
      <c r="AH11" s="33" t="b">
        <f t="shared" si="17"/>
        <v>0</v>
      </c>
      <c r="AI11" s="33">
        <f t="shared" si="18"/>
        <v>0</v>
      </c>
      <c r="AK11" s="33" t="b">
        <f t="shared" si="19"/>
        <v>0</v>
      </c>
      <c r="AL11" s="33">
        <f t="shared" si="20"/>
        <v>0</v>
      </c>
    </row>
    <row r="12" spans="1:39" ht="17.100000000000001" customHeight="1" x14ac:dyDescent="0.2">
      <c r="A12" s="35"/>
      <c r="B12" s="47" t="str">
        <f>IF(AND(C12&lt;&gt;"",D12&lt;&gt;D11),LOOKUP(D12,QUADRO!B$11:B$30,QUADRO!E$11:E$30),"")</f>
        <v/>
      </c>
      <c r="C12" s="48" t="str">
        <f>IF(C11&lt;QUADRO!$G$32,C11+1,"")</f>
        <v/>
      </c>
      <c r="D12" s="46" t="str">
        <f>IF(C12&lt;&gt;"",IF(E11&gt;=LOOKUP(D11,QUADRO!$B$11:$B$30,QUADRO!$G$11:$G$30),CONCATENATE("D",IF(LOOKUP(D11,QUADRO!$B$11:$B$30,QUADRO!$C$11:$C$30)+1&lt;10,"0",""),LOOKUP(D11,QUADRO!$B$11:$B$30,QUADRO!$C$11:$C$30)+1),D11),"")</f>
        <v/>
      </c>
      <c r="E12" s="46" t="str">
        <f t="shared" ca="1" si="0"/>
        <v/>
      </c>
      <c r="F12" s="35"/>
      <c r="G12" s="49"/>
      <c r="H12" s="144"/>
      <c r="I12" s="51" t="str">
        <f t="shared" si="1"/>
        <v/>
      </c>
      <c r="J12" s="52"/>
      <c r="K12" s="51" t="str">
        <f t="shared" si="2"/>
        <v/>
      </c>
      <c r="L12" s="53"/>
      <c r="M12" s="20" t="str">
        <f t="shared" si="3"/>
        <v/>
      </c>
      <c r="N12" s="32" t="str">
        <f t="shared" si="4"/>
        <v/>
      </c>
      <c r="R12" s="33" t="b">
        <f t="shared" si="5"/>
        <v>0</v>
      </c>
      <c r="S12" s="33" t="b">
        <f t="shared" si="6"/>
        <v>0</v>
      </c>
      <c r="T12" s="33" t="b">
        <f t="shared" si="7"/>
        <v>0</v>
      </c>
      <c r="U12" s="33" t="b">
        <f t="shared" si="8"/>
        <v>0</v>
      </c>
      <c r="W12" s="33" t="b">
        <f t="shared" si="9"/>
        <v>1</v>
      </c>
      <c r="X12" s="33" t="b">
        <f t="shared" si="10"/>
        <v>1</v>
      </c>
      <c r="Y12" s="33" t="b">
        <f t="shared" si="11"/>
        <v>1</v>
      </c>
      <c r="AA12" s="33" t="b">
        <f t="shared" si="12"/>
        <v>0</v>
      </c>
      <c r="AB12" s="33" t="b">
        <f t="shared" si="13"/>
        <v>0</v>
      </c>
      <c r="AC12" s="33" t="b">
        <f t="shared" si="14"/>
        <v>0</v>
      </c>
      <c r="AE12" s="38" t="b">
        <f t="shared" si="15"/>
        <v>0</v>
      </c>
      <c r="AF12" s="33">
        <f t="shared" si="16"/>
        <v>0</v>
      </c>
      <c r="AH12" s="33" t="b">
        <f t="shared" si="17"/>
        <v>0</v>
      </c>
      <c r="AI12" s="33">
        <f t="shared" si="18"/>
        <v>0</v>
      </c>
      <c r="AK12" s="33" t="b">
        <f t="shared" si="19"/>
        <v>0</v>
      </c>
      <c r="AL12" s="33">
        <f t="shared" si="20"/>
        <v>0</v>
      </c>
    </row>
    <row r="13" spans="1:39" ht="17.100000000000001" customHeight="1" x14ac:dyDescent="0.2">
      <c r="A13" s="35"/>
      <c r="B13" s="47" t="str">
        <f>IF(AND(C13&lt;&gt;"",D13&lt;&gt;D12),LOOKUP(D13,QUADRO!B$11:B$30,QUADRO!E$11:E$30),"")</f>
        <v/>
      </c>
      <c r="C13" s="48" t="str">
        <f>IF(C12&lt;QUADRO!$G$32,C12+1,"")</f>
        <v/>
      </c>
      <c r="D13" s="46" t="str">
        <f>IF(C13&lt;&gt;"",IF(E12&gt;=LOOKUP(D12,QUADRO!$B$11:$B$30,QUADRO!$G$11:$G$30),CONCATENATE("D",IF(LOOKUP(D12,QUADRO!$B$11:$B$30,QUADRO!$C$11:$C$30)+1&lt;10,"0",""),LOOKUP(D12,QUADRO!$B$11:$B$30,QUADRO!$C$11:$C$30)+1),D12),"")</f>
        <v/>
      </c>
      <c r="E13" s="46" t="str">
        <f t="shared" ca="1" si="0"/>
        <v/>
      </c>
      <c r="F13" s="35"/>
      <c r="G13" s="49"/>
      <c r="H13" s="144"/>
      <c r="I13" s="51" t="str">
        <f t="shared" si="1"/>
        <v/>
      </c>
      <c r="J13" s="52"/>
      <c r="K13" s="51" t="str">
        <f t="shared" si="2"/>
        <v/>
      </c>
      <c r="L13" s="53"/>
      <c r="M13" s="20" t="str">
        <f t="shared" si="3"/>
        <v/>
      </c>
      <c r="N13" s="32" t="str">
        <f t="shared" si="4"/>
        <v/>
      </c>
      <c r="R13" s="33" t="b">
        <f t="shared" si="5"/>
        <v>0</v>
      </c>
      <c r="S13" s="33" t="b">
        <f t="shared" si="6"/>
        <v>0</v>
      </c>
      <c r="T13" s="33" t="b">
        <f t="shared" si="7"/>
        <v>0</v>
      </c>
      <c r="U13" s="33" t="b">
        <f t="shared" si="8"/>
        <v>0</v>
      </c>
      <c r="W13" s="33" t="b">
        <f t="shared" si="9"/>
        <v>1</v>
      </c>
      <c r="X13" s="33" t="b">
        <f t="shared" si="10"/>
        <v>1</v>
      </c>
      <c r="Y13" s="33" t="b">
        <f t="shared" si="11"/>
        <v>1</v>
      </c>
      <c r="AA13" s="33" t="b">
        <f t="shared" si="12"/>
        <v>0</v>
      </c>
      <c r="AB13" s="33" t="b">
        <f t="shared" si="13"/>
        <v>0</v>
      </c>
      <c r="AC13" s="33" t="b">
        <f t="shared" si="14"/>
        <v>0</v>
      </c>
      <c r="AE13" s="38" t="b">
        <f t="shared" si="15"/>
        <v>0</v>
      </c>
      <c r="AF13" s="33">
        <f t="shared" si="16"/>
        <v>0</v>
      </c>
      <c r="AH13" s="33" t="b">
        <f t="shared" si="17"/>
        <v>0</v>
      </c>
      <c r="AI13" s="33">
        <f t="shared" si="18"/>
        <v>0</v>
      </c>
      <c r="AK13" s="33" t="b">
        <f t="shared" si="19"/>
        <v>0</v>
      </c>
      <c r="AL13" s="33">
        <f t="shared" si="20"/>
        <v>0</v>
      </c>
    </row>
    <row r="14" spans="1:39" ht="17.100000000000001" customHeight="1" x14ac:dyDescent="0.2">
      <c r="A14" s="35"/>
      <c r="B14" s="47" t="str">
        <f>IF(AND(C14&lt;&gt;"",D14&lt;&gt;D13),LOOKUP(D14,QUADRO!B$11:B$30,QUADRO!E$11:E$30),"")</f>
        <v/>
      </c>
      <c r="C14" s="48" t="str">
        <f>IF(C13&lt;QUADRO!$G$32,C13+1,"")</f>
        <v/>
      </c>
      <c r="D14" s="46" t="str">
        <f>IF(C14&lt;&gt;"",IF(E13&gt;=LOOKUP(D13,QUADRO!$B$11:$B$30,QUADRO!$G$11:$G$30),CONCATENATE("D",IF(LOOKUP(D13,QUADRO!$B$11:$B$30,QUADRO!$C$11:$C$30)+1&lt;10,"0",""),LOOKUP(D13,QUADRO!$B$11:$B$30,QUADRO!$C$11:$C$30)+1),D13),"")</f>
        <v/>
      </c>
      <c r="E14" s="46" t="str">
        <f t="shared" ca="1" si="0"/>
        <v/>
      </c>
      <c r="F14" s="35"/>
      <c r="G14" s="49"/>
      <c r="H14" s="144"/>
      <c r="I14" s="51" t="str">
        <f t="shared" si="1"/>
        <v/>
      </c>
      <c r="J14" s="52"/>
      <c r="K14" s="51" t="str">
        <f t="shared" si="2"/>
        <v/>
      </c>
      <c r="L14" s="53"/>
      <c r="M14" s="20" t="str">
        <f t="shared" si="3"/>
        <v/>
      </c>
      <c r="N14" s="32" t="str">
        <f t="shared" si="4"/>
        <v/>
      </c>
      <c r="R14" s="33" t="b">
        <f t="shared" si="5"/>
        <v>0</v>
      </c>
      <c r="S14" s="33" t="b">
        <f t="shared" si="6"/>
        <v>0</v>
      </c>
      <c r="T14" s="33" t="b">
        <f t="shared" si="7"/>
        <v>0</v>
      </c>
      <c r="U14" s="33" t="b">
        <f t="shared" si="8"/>
        <v>0</v>
      </c>
      <c r="W14" s="33" t="b">
        <f t="shared" si="9"/>
        <v>1</v>
      </c>
      <c r="X14" s="33" t="b">
        <f t="shared" si="10"/>
        <v>1</v>
      </c>
      <c r="Y14" s="33" t="b">
        <f t="shared" si="11"/>
        <v>1</v>
      </c>
      <c r="AA14" s="33" t="b">
        <f t="shared" si="12"/>
        <v>0</v>
      </c>
      <c r="AB14" s="33" t="b">
        <f t="shared" si="13"/>
        <v>0</v>
      </c>
      <c r="AC14" s="33" t="b">
        <f t="shared" si="14"/>
        <v>0</v>
      </c>
      <c r="AE14" s="38" t="b">
        <f t="shared" si="15"/>
        <v>0</v>
      </c>
      <c r="AF14" s="33">
        <f t="shared" si="16"/>
        <v>0</v>
      </c>
      <c r="AH14" s="33" t="b">
        <f t="shared" si="17"/>
        <v>0</v>
      </c>
      <c r="AI14" s="33">
        <f t="shared" si="18"/>
        <v>0</v>
      </c>
      <c r="AK14" s="33" t="b">
        <f t="shared" si="19"/>
        <v>0</v>
      </c>
      <c r="AL14" s="33">
        <f t="shared" si="20"/>
        <v>0</v>
      </c>
    </row>
    <row r="15" spans="1:39" ht="17.100000000000001" customHeight="1" x14ac:dyDescent="0.2">
      <c r="A15" s="35"/>
      <c r="B15" s="47" t="str">
        <f>IF(AND(C15&lt;&gt;"",D15&lt;&gt;D14),LOOKUP(D15,QUADRO!B$11:B$30,QUADRO!E$11:E$30),"")</f>
        <v/>
      </c>
      <c r="C15" s="48" t="str">
        <f>IF(C14&lt;QUADRO!$G$32,C14+1,"")</f>
        <v/>
      </c>
      <c r="D15" s="46" t="str">
        <f>IF(C15&lt;&gt;"",IF(E14&gt;=LOOKUP(D14,QUADRO!$B$11:$B$30,QUADRO!$G$11:$G$30),CONCATENATE("D",IF(LOOKUP(D14,QUADRO!$B$11:$B$30,QUADRO!$C$11:$C$30)+1&lt;10,"0",""),LOOKUP(D14,QUADRO!$B$11:$B$30,QUADRO!$C$11:$C$30)+1),D14),"")</f>
        <v/>
      </c>
      <c r="E15" s="46" t="str">
        <f t="shared" ca="1" si="0"/>
        <v/>
      </c>
      <c r="F15" s="35"/>
      <c r="G15" s="49"/>
      <c r="H15" s="144"/>
      <c r="I15" s="51" t="str">
        <f t="shared" si="1"/>
        <v/>
      </c>
      <c r="J15" s="52"/>
      <c r="K15" s="51" t="str">
        <f t="shared" si="2"/>
        <v/>
      </c>
      <c r="L15" s="53"/>
      <c r="M15" s="20" t="str">
        <f t="shared" si="3"/>
        <v/>
      </c>
      <c r="N15" s="32" t="str">
        <f t="shared" si="4"/>
        <v/>
      </c>
      <c r="R15" s="33" t="b">
        <f t="shared" si="5"/>
        <v>0</v>
      </c>
      <c r="S15" s="33" t="b">
        <f t="shared" si="6"/>
        <v>0</v>
      </c>
      <c r="T15" s="33" t="b">
        <f t="shared" si="7"/>
        <v>0</v>
      </c>
      <c r="U15" s="33" t="b">
        <f t="shared" si="8"/>
        <v>0</v>
      </c>
      <c r="W15" s="33" t="b">
        <f t="shared" si="9"/>
        <v>1</v>
      </c>
      <c r="X15" s="33" t="b">
        <f t="shared" si="10"/>
        <v>1</v>
      </c>
      <c r="Y15" s="33" t="b">
        <f t="shared" si="11"/>
        <v>1</v>
      </c>
      <c r="AA15" s="33" t="b">
        <f t="shared" si="12"/>
        <v>0</v>
      </c>
      <c r="AB15" s="33" t="b">
        <f t="shared" si="13"/>
        <v>0</v>
      </c>
      <c r="AC15" s="33" t="b">
        <f t="shared" si="14"/>
        <v>0</v>
      </c>
      <c r="AE15" s="38" t="b">
        <f t="shared" si="15"/>
        <v>0</v>
      </c>
      <c r="AF15" s="33">
        <f t="shared" si="16"/>
        <v>0</v>
      </c>
      <c r="AH15" s="33" t="b">
        <f t="shared" si="17"/>
        <v>0</v>
      </c>
      <c r="AI15" s="33">
        <f t="shared" si="18"/>
        <v>0</v>
      </c>
      <c r="AK15" s="33" t="b">
        <f t="shared" si="19"/>
        <v>0</v>
      </c>
      <c r="AL15" s="33">
        <f t="shared" si="20"/>
        <v>0</v>
      </c>
    </row>
    <row r="16" spans="1:39" ht="17.100000000000001" customHeight="1" x14ac:dyDescent="0.2">
      <c r="A16" s="35"/>
      <c r="B16" s="47" t="str">
        <f>IF(AND(C16&lt;&gt;"",D16&lt;&gt;D15),LOOKUP(D16,QUADRO!B$11:B$30,QUADRO!E$11:E$30),"")</f>
        <v/>
      </c>
      <c r="C16" s="48" t="str">
        <f>IF(C15&lt;QUADRO!$G$32,C15+1,"")</f>
        <v/>
      </c>
      <c r="D16" s="46" t="str">
        <f>IF(C16&lt;&gt;"",IF(E15&gt;=LOOKUP(D15,QUADRO!$B$11:$B$30,QUADRO!$G$11:$G$30),CONCATENATE("D",IF(LOOKUP(D15,QUADRO!$B$11:$B$30,QUADRO!$C$11:$C$30)+1&lt;10,"0",""),LOOKUP(D15,QUADRO!$B$11:$B$30,QUADRO!$C$11:$C$30)+1),D15),"")</f>
        <v/>
      </c>
      <c r="E16" s="46" t="str">
        <f t="shared" ca="1" si="0"/>
        <v/>
      </c>
      <c r="F16" s="35"/>
      <c r="G16" s="49"/>
      <c r="H16" s="144"/>
      <c r="I16" s="51" t="str">
        <f t="shared" si="1"/>
        <v/>
      </c>
      <c r="J16" s="52"/>
      <c r="K16" s="51" t="str">
        <f t="shared" si="2"/>
        <v/>
      </c>
      <c r="L16" s="53"/>
      <c r="M16" s="20" t="str">
        <f t="shared" si="3"/>
        <v/>
      </c>
      <c r="N16" s="32" t="str">
        <f t="shared" si="4"/>
        <v/>
      </c>
      <c r="R16" s="33" t="b">
        <f t="shared" si="5"/>
        <v>0</v>
      </c>
      <c r="S16" s="33" t="b">
        <f t="shared" si="6"/>
        <v>0</v>
      </c>
      <c r="T16" s="33" t="b">
        <f t="shared" si="7"/>
        <v>0</v>
      </c>
      <c r="U16" s="33" t="b">
        <f t="shared" si="8"/>
        <v>0</v>
      </c>
      <c r="W16" s="33" t="b">
        <f t="shared" si="9"/>
        <v>1</v>
      </c>
      <c r="X16" s="33" t="b">
        <f t="shared" si="10"/>
        <v>1</v>
      </c>
      <c r="Y16" s="33" t="b">
        <f t="shared" si="11"/>
        <v>1</v>
      </c>
      <c r="AA16" s="33" t="b">
        <f t="shared" si="12"/>
        <v>0</v>
      </c>
      <c r="AB16" s="33" t="b">
        <f t="shared" si="13"/>
        <v>0</v>
      </c>
      <c r="AC16" s="33" t="b">
        <f t="shared" si="14"/>
        <v>0</v>
      </c>
      <c r="AE16" s="38" t="b">
        <f t="shared" si="15"/>
        <v>0</v>
      </c>
      <c r="AF16" s="33">
        <f t="shared" si="16"/>
        <v>0</v>
      </c>
      <c r="AH16" s="33" t="b">
        <f t="shared" si="17"/>
        <v>0</v>
      </c>
      <c r="AI16" s="33">
        <f t="shared" si="18"/>
        <v>0</v>
      </c>
      <c r="AK16" s="33" t="b">
        <f t="shared" si="19"/>
        <v>0</v>
      </c>
      <c r="AL16" s="33">
        <f t="shared" si="20"/>
        <v>0</v>
      </c>
    </row>
    <row r="17" spans="1:38" ht="17.100000000000001" customHeight="1" x14ac:dyDescent="0.2">
      <c r="A17" s="35"/>
      <c r="B17" s="47" t="str">
        <f>IF(AND(C17&lt;&gt;"",D17&lt;&gt;D16),LOOKUP(D17,QUADRO!B$11:B$30,QUADRO!E$11:E$30),"")</f>
        <v/>
      </c>
      <c r="C17" s="48" t="str">
        <f>IF(C16&lt;QUADRO!$G$32,C16+1,"")</f>
        <v/>
      </c>
      <c r="D17" s="46" t="str">
        <f>IF(C17&lt;&gt;"",IF(E16&gt;=LOOKUP(D16,QUADRO!$B$11:$B$30,QUADRO!$G$11:$G$30),CONCATENATE("D",IF(LOOKUP(D16,QUADRO!$B$11:$B$30,QUADRO!$C$11:$C$30)+1&lt;10,"0",""),LOOKUP(D16,QUADRO!$B$11:$B$30,QUADRO!$C$11:$C$30)+1),D16),"")</f>
        <v/>
      </c>
      <c r="E17" s="46" t="str">
        <f t="shared" ca="1" si="0"/>
        <v/>
      </c>
      <c r="F17" s="35"/>
      <c r="G17" s="49"/>
      <c r="H17" s="144"/>
      <c r="I17" s="51" t="str">
        <f t="shared" si="1"/>
        <v/>
      </c>
      <c r="J17" s="52"/>
      <c r="K17" s="51" t="str">
        <f t="shared" si="2"/>
        <v/>
      </c>
      <c r="L17" s="53"/>
      <c r="M17" s="20" t="str">
        <f t="shared" si="3"/>
        <v/>
      </c>
      <c r="N17" s="32" t="str">
        <f t="shared" si="4"/>
        <v/>
      </c>
      <c r="R17" s="33" t="b">
        <f t="shared" si="5"/>
        <v>0</v>
      </c>
      <c r="S17" s="33" t="b">
        <f t="shared" si="6"/>
        <v>0</v>
      </c>
      <c r="T17" s="33" t="b">
        <f t="shared" si="7"/>
        <v>0</v>
      </c>
      <c r="U17" s="33" t="b">
        <f t="shared" si="8"/>
        <v>0</v>
      </c>
      <c r="W17" s="33" t="b">
        <f t="shared" si="9"/>
        <v>1</v>
      </c>
      <c r="X17" s="33" t="b">
        <f t="shared" si="10"/>
        <v>1</v>
      </c>
      <c r="Y17" s="33" t="b">
        <f t="shared" si="11"/>
        <v>1</v>
      </c>
      <c r="AA17" s="33" t="b">
        <f t="shared" si="12"/>
        <v>0</v>
      </c>
      <c r="AB17" s="33" t="b">
        <f t="shared" si="13"/>
        <v>0</v>
      </c>
      <c r="AC17" s="33" t="b">
        <f t="shared" si="14"/>
        <v>0</v>
      </c>
      <c r="AE17" s="38" t="b">
        <f t="shared" si="15"/>
        <v>0</v>
      </c>
      <c r="AF17" s="33">
        <f t="shared" si="16"/>
        <v>0</v>
      </c>
      <c r="AH17" s="33" t="b">
        <f t="shared" si="17"/>
        <v>0</v>
      </c>
      <c r="AI17" s="33">
        <f t="shared" si="18"/>
        <v>0</v>
      </c>
      <c r="AK17" s="33" t="b">
        <f t="shared" si="19"/>
        <v>0</v>
      </c>
      <c r="AL17" s="33">
        <f t="shared" si="20"/>
        <v>0</v>
      </c>
    </row>
    <row r="18" spans="1:38" ht="17.100000000000001" customHeight="1" x14ac:dyDescent="0.2">
      <c r="A18" s="35"/>
      <c r="B18" s="47" t="str">
        <f>IF(AND(C18&lt;&gt;"",D18&lt;&gt;D17),LOOKUP(D18,QUADRO!B$11:B$30,QUADRO!E$11:E$30),"")</f>
        <v/>
      </c>
      <c r="C18" s="48" t="str">
        <f>IF(C17&lt;QUADRO!$G$32,C17+1,"")</f>
        <v/>
      </c>
      <c r="D18" s="46" t="str">
        <f>IF(C18&lt;&gt;"",IF(E17&gt;=LOOKUP(D17,QUADRO!$B$11:$B$30,QUADRO!$G$11:$G$30),CONCATENATE("D",IF(LOOKUP(D17,QUADRO!$B$11:$B$30,QUADRO!$C$11:$C$30)+1&lt;10,"0",""),LOOKUP(D17,QUADRO!$B$11:$B$30,QUADRO!$C$11:$C$30)+1),D17),"")</f>
        <v/>
      </c>
      <c r="E18" s="46" t="str">
        <f t="shared" ca="1" si="0"/>
        <v/>
      </c>
      <c r="F18" s="35"/>
      <c r="G18" s="49"/>
      <c r="H18" s="144"/>
      <c r="I18" s="51" t="str">
        <f t="shared" si="1"/>
        <v/>
      </c>
      <c r="J18" s="52"/>
      <c r="K18" s="51" t="str">
        <f t="shared" si="2"/>
        <v/>
      </c>
      <c r="L18" s="53"/>
      <c r="M18" s="20" t="str">
        <f t="shared" si="3"/>
        <v/>
      </c>
      <c r="N18" s="32" t="str">
        <f t="shared" si="4"/>
        <v/>
      </c>
      <c r="R18" s="33" t="b">
        <f t="shared" si="5"/>
        <v>0</v>
      </c>
      <c r="S18" s="33" t="b">
        <f t="shared" si="6"/>
        <v>0</v>
      </c>
      <c r="T18" s="33" t="b">
        <f t="shared" si="7"/>
        <v>0</v>
      </c>
      <c r="U18" s="33" t="b">
        <f t="shared" si="8"/>
        <v>0</v>
      </c>
      <c r="W18" s="33" t="b">
        <f t="shared" si="9"/>
        <v>1</v>
      </c>
      <c r="X18" s="33" t="b">
        <f t="shared" si="10"/>
        <v>1</v>
      </c>
      <c r="Y18" s="33" t="b">
        <f t="shared" si="11"/>
        <v>1</v>
      </c>
      <c r="AA18" s="33" t="b">
        <f t="shared" si="12"/>
        <v>0</v>
      </c>
      <c r="AB18" s="33" t="b">
        <f t="shared" si="13"/>
        <v>0</v>
      </c>
      <c r="AC18" s="33" t="b">
        <f t="shared" si="14"/>
        <v>0</v>
      </c>
      <c r="AE18" s="38" t="b">
        <f t="shared" si="15"/>
        <v>0</v>
      </c>
      <c r="AF18" s="33">
        <f t="shared" si="16"/>
        <v>0</v>
      </c>
      <c r="AH18" s="33" t="b">
        <f t="shared" si="17"/>
        <v>0</v>
      </c>
      <c r="AI18" s="33">
        <f t="shared" si="18"/>
        <v>0</v>
      </c>
      <c r="AK18" s="33" t="b">
        <f t="shared" si="19"/>
        <v>0</v>
      </c>
      <c r="AL18" s="33">
        <f t="shared" si="20"/>
        <v>0</v>
      </c>
    </row>
    <row r="19" spans="1:38" ht="17.100000000000001" customHeight="1" x14ac:dyDescent="0.2">
      <c r="A19" s="35"/>
      <c r="B19" s="47" t="str">
        <f>IF(AND(C19&lt;&gt;"",D19&lt;&gt;D18),LOOKUP(D19,QUADRO!B$11:B$30,QUADRO!E$11:E$30),"")</f>
        <v/>
      </c>
      <c r="C19" s="48" t="str">
        <f>IF(C18&lt;QUADRO!$G$32,C18+1,"")</f>
        <v/>
      </c>
      <c r="D19" s="46" t="str">
        <f>IF(C19&lt;&gt;"",IF(E18&gt;=LOOKUP(D18,QUADRO!$B$11:$B$30,QUADRO!$G$11:$G$30),CONCATENATE("D",IF(LOOKUP(D18,QUADRO!$B$11:$B$30,QUADRO!$C$11:$C$30)+1&lt;10,"0",""),LOOKUP(D18,QUADRO!$B$11:$B$30,QUADRO!$C$11:$C$30)+1),D18),"")</f>
        <v/>
      </c>
      <c r="E19" s="46" t="str">
        <f t="shared" ca="1" si="0"/>
        <v/>
      </c>
      <c r="F19" s="35"/>
      <c r="G19" s="49"/>
      <c r="H19" s="144"/>
      <c r="I19" s="51" t="str">
        <f t="shared" si="1"/>
        <v/>
      </c>
      <c r="J19" s="52"/>
      <c r="K19" s="51" t="str">
        <f t="shared" si="2"/>
        <v/>
      </c>
      <c r="L19" s="53"/>
      <c r="M19" s="20" t="str">
        <f t="shared" si="3"/>
        <v/>
      </c>
      <c r="N19" s="32" t="str">
        <f t="shared" si="4"/>
        <v/>
      </c>
      <c r="R19" s="33" t="b">
        <f t="shared" si="5"/>
        <v>0</v>
      </c>
      <c r="S19" s="33" t="b">
        <f t="shared" si="6"/>
        <v>0</v>
      </c>
      <c r="T19" s="33" t="b">
        <f t="shared" si="7"/>
        <v>0</v>
      </c>
      <c r="U19" s="33" t="b">
        <f t="shared" si="8"/>
        <v>0</v>
      </c>
      <c r="W19" s="33" t="b">
        <f t="shared" si="9"/>
        <v>1</v>
      </c>
      <c r="X19" s="33" t="b">
        <f t="shared" si="10"/>
        <v>1</v>
      </c>
      <c r="Y19" s="33" t="b">
        <f t="shared" si="11"/>
        <v>1</v>
      </c>
      <c r="AA19" s="33" t="b">
        <f t="shared" si="12"/>
        <v>0</v>
      </c>
      <c r="AB19" s="33" t="b">
        <f t="shared" si="13"/>
        <v>0</v>
      </c>
      <c r="AC19" s="33" t="b">
        <f t="shared" si="14"/>
        <v>0</v>
      </c>
      <c r="AE19" s="38" t="b">
        <f t="shared" si="15"/>
        <v>0</v>
      </c>
      <c r="AF19" s="33">
        <f t="shared" si="16"/>
        <v>0</v>
      </c>
      <c r="AH19" s="33" t="b">
        <f t="shared" si="17"/>
        <v>0</v>
      </c>
      <c r="AI19" s="33">
        <f t="shared" si="18"/>
        <v>0</v>
      </c>
      <c r="AK19" s="33" t="b">
        <f t="shared" si="19"/>
        <v>0</v>
      </c>
      <c r="AL19" s="33">
        <f t="shared" si="20"/>
        <v>0</v>
      </c>
    </row>
    <row r="20" spans="1:38" ht="17.100000000000001" customHeight="1" x14ac:dyDescent="0.2">
      <c r="A20" s="35"/>
      <c r="B20" s="47" t="str">
        <f>IF(AND(C20&lt;&gt;"",D20&lt;&gt;D19),LOOKUP(D20,QUADRO!B$11:B$30,QUADRO!E$11:E$30),"")</f>
        <v/>
      </c>
      <c r="C20" s="48" t="str">
        <f>IF(C19&lt;QUADRO!$G$32,C19+1,"")</f>
        <v/>
      </c>
      <c r="D20" s="46" t="str">
        <f>IF(C20&lt;&gt;"",IF(E19&gt;=LOOKUP(D19,QUADRO!$B$11:$B$30,QUADRO!$G$11:$G$30),CONCATENATE("D",IF(LOOKUP(D19,QUADRO!$B$11:$B$30,QUADRO!$C$11:$C$30)+1&lt;10,"0",""),LOOKUP(D19,QUADRO!$B$11:$B$30,QUADRO!$C$11:$C$30)+1),D19),"")</f>
        <v/>
      </c>
      <c r="E20" s="46" t="str">
        <f t="shared" ca="1" si="0"/>
        <v/>
      </c>
      <c r="F20" s="35"/>
      <c r="G20" s="49"/>
      <c r="H20" s="144"/>
      <c r="I20" s="51" t="str">
        <f t="shared" si="1"/>
        <v/>
      </c>
      <c r="J20" s="52"/>
      <c r="K20" s="51" t="str">
        <f t="shared" si="2"/>
        <v/>
      </c>
      <c r="L20" s="53"/>
      <c r="M20" s="20" t="str">
        <f t="shared" si="3"/>
        <v/>
      </c>
      <c r="N20" s="32" t="str">
        <f t="shared" si="4"/>
        <v/>
      </c>
      <c r="R20" s="33" t="b">
        <f t="shared" si="5"/>
        <v>0</v>
      </c>
      <c r="S20" s="33" t="b">
        <f t="shared" si="6"/>
        <v>0</v>
      </c>
      <c r="T20" s="33" t="b">
        <f t="shared" si="7"/>
        <v>0</v>
      </c>
      <c r="U20" s="33" t="b">
        <f t="shared" si="8"/>
        <v>0</v>
      </c>
      <c r="W20" s="33" t="b">
        <f t="shared" si="9"/>
        <v>1</v>
      </c>
      <c r="X20" s="33" t="b">
        <f t="shared" si="10"/>
        <v>1</v>
      </c>
      <c r="Y20" s="33" t="b">
        <f t="shared" si="11"/>
        <v>1</v>
      </c>
      <c r="AA20" s="33" t="b">
        <f t="shared" si="12"/>
        <v>0</v>
      </c>
      <c r="AB20" s="33" t="b">
        <f t="shared" si="13"/>
        <v>0</v>
      </c>
      <c r="AC20" s="33" t="b">
        <f t="shared" si="14"/>
        <v>0</v>
      </c>
      <c r="AE20" s="38" t="b">
        <f t="shared" si="15"/>
        <v>0</v>
      </c>
      <c r="AF20" s="33">
        <f t="shared" si="16"/>
        <v>0</v>
      </c>
      <c r="AH20" s="33" t="b">
        <f t="shared" si="17"/>
        <v>0</v>
      </c>
      <c r="AI20" s="33">
        <f t="shared" si="18"/>
        <v>0</v>
      </c>
      <c r="AK20" s="33" t="b">
        <f t="shared" si="19"/>
        <v>0</v>
      </c>
      <c r="AL20" s="33">
        <f t="shared" si="20"/>
        <v>0</v>
      </c>
    </row>
    <row r="21" spans="1:38" ht="17.100000000000001" customHeight="1" x14ac:dyDescent="0.2">
      <c r="A21" s="35"/>
      <c r="B21" s="47" t="str">
        <f>IF(AND(C21&lt;&gt;"",D21&lt;&gt;D20),LOOKUP(D21,QUADRO!B$11:B$30,QUADRO!E$11:E$30),"")</f>
        <v/>
      </c>
      <c r="C21" s="48" t="str">
        <f>IF(C20&lt;QUADRO!$G$32,C20+1,"")</f>
        <v/>
      </c>
      <c r="D21" s="46" t="str">
        <f>IF(C21&lt;&gt;"",IF(E20&gt;=LOOKUP(D20,QUADRO!$B$11:$B$30,QUADRO!$G$11:$G$30),CONCATENATE("D",IF(LOOKUP(D20,QUADRO!$B$11:$B$30,QUADRO!$C$11:$C$30)+1&lt;10,"0",""),LOOKUP(D20,QUADRO!$B$11:$B$30,QUADRO!$C$11:$C$30)+1),D20),"")</f>
        <v/>
      </c>
      <c r="E21" s="46" t="str">
        <f t="shared" ca="1" si="0"/>
        <v/>
      </c>
      <c r="F21" s="35"/>
      <c r="G21" s="49"/>
      <c r="H21" s="144"/>
      <c r="I21" s="51" t="str">
        <f t="shared" si="1"/>
        <v/>
      </c>
      <c r="J21" s="52"/>
      <c r="K21" s="51" t="str">
        <f t="shared" si="2"/>
        <v/>
      </c>
      <c r="L21" s="53"/>
      <c r="M21" s="20" t="str">
        <f t="shared" si="3"/>
        <v/>
      </c>
      <c r="N21" s="32" t="str">
        <f t="shared" si="4"/>
        <v/>
      </c>
      <c r="R21" s="33" t="b">
        <f t="shared" si="5"/>
        <v>0</v>
      </c>
      <c r="S21" s="33" t="b">
        <f t="shared" si="6"/>
        <v>0</v>
      </c>
      <c r="T21" s="33" t="b">
        <f t="shared" si="7"/>
        <v>0</v>
      </c>
      <c r="U21" s="33" t="b">
        <f t="shared" si="8"/>
        <v>0</v>
      </c>
      <c r="W21" s="33" t="b">
        <f t="shared" si="9"/>
        <v>1</v>
      </c>
      <c r="X21" s="33" t="b">
        <f t="shared" si="10"/>
        <v>1</v>
      </c>
      <c r="Y21" s="33" t="b">
        <f t="shared" si="11"/>
        <v>1</v>
      </c>
      <c r="AA21" s="33" t="b">
        <f t="shared" si="12"/>
        <v>0</v>
      </c>
      <c r="AB21" s="33" t="b">
        <f t="shared" si="13"/>
        <v>0</v>
      </c>
      <c r="AC21" s="33" t="b">
        <f t="shared" si="14"/>
        <v>0</v>
      </c>
      <c r="AE21" s="38" t="b">
        <f t="shared" si="15"/>
        <v>0</v>
      </c>
      <c r="AF21" s="33">
        <f t="shared" si="16"/>
        <v>0</v>
      </c>
      <c r="AH21" s="33" t="b">
        <f t="shared" si="17"/>
        <v>0</v>
      </c>
      <c r="AI21" s="33">
        <f t="shared" si="18"/>
        <v>0</v>
      </c>
      <c r="AK21" s="33" t="b">
        <f t="shared" si="19"/>
        <v>0</v>
      </c>
      <c r="AL21" s="33">
        <f t="shared" si="20"/>
        <v>0</v>
      </c>
    </row>
    <row r="22" spans="1:38" ht="17.100000000000001" customHeight="1" x14ac:dyDescent="0.2">
      <c r="A22" s="35"/>
      <c r="B22" s="47" t="str">
        <f>IF(AND(C22&lt;&gt;"",D22&lt;&gt;D21),LOOKUP(D22,QUADRO!B$11:B$30,QUADRO!E$11:E$30),"")</f>
        <v/>
      </c>
      <c r="C22" s="48" t="str">
        <f>IF(C21&lt;QUADRO!$G$32,C21+1,"")</f>
        <v/>
      </c>
      <c r="D22" s="46" t="str">
        <f>IF(C22&lt;&gt;"",IF(E21&gt;=LOOKUP(D21,QUADRO!$B$11:$B$30,QUADRO!$G$11:$G$30),CONCATENATE("D",IF(LOOKUP(D21,QUADRO!$B$11:$B$30,QUADRO!$C$11:$C$30)+1&lt;10,"0",""),LOOKUP(D21,QUADRO!$B$11:$B$30,QUADRO!$C$11:$C$30)+1),D21),"")</f>
        <v/>
      </c>
      <c r="E22" s="46" t="str">
        <f t="shared" ca="1" si="0"/>
        <v/>
      </c>
      <c r="F22" s="35"/>
      <c r="G22" s="49"/>
      <c r="H22" s="144"/>
      <c r="I22" s="51" t="str">
        <f t="shared" si="1"/>
        <v/>
      </c>
      <c r="J22" s="52"/>
      <c r="K22" s="51" t="str">
        <f t="shared" si="2"/>
        <v/>
      </c>
      <c r="L22" s="53"/>
      <c r="M22" s="20" t="str">
        <f t="shared" si="3"/>
        <v/>
      </c>
      <c r="N22" s="32" t="str">
        <f t="shared" si="4"/>
        <v/>
      </c>
      <c r="R22" s="33" t="b">
        <f t="shared" si="5"/>
        <v>0</v>
      </c>
      <c r="S22" s="33" t="b">
        <f t="shared" si="6"/>
        <v>0</v>
      </c>
      <c r="T22" s="33" t="b">
        <f t="shared" si="7"/>
        <v>0</v>
      </c>
      <c r="U22" s="33" t="b">
        <f t="shared" si="8"/>
        <v>0</v>
      </c>
      <c r="W22" s="33" t="b">
        <f t="shared" si="9"/>
        <v>1</v>
      </c>
      <c r="X22" s="33" t="b">
        <f t="shared" si="10"/>
        <v>1</v>
      </c>
      <c r="Y22" s="33" t="b">
        <f t="shared" si="11"/>
        <v>1</v>
      </c>
      <c r="AA22" s="33" t="b">
        <f t="shared" si="12"/>
        <v>0</v>
      </c>
      <c r="AB22" s="33" t="b">
        <f t="shared" si="13"/>
        <v>0</v>
      </c>
      <c r="AC22" s="33" t="b">
        <f t="shared" si="14"/>
        <v>0</v>
      </c>
      <c r="AE22" s="38" t="b">
        <f t="shared" si="15"/>
        <v>0</v>
      </c>
      <c r="AF22" s="33">
        <f t="shared" si="16"/>
        <v>0</v>
      </c>
      <c r="AH22" s="33" t="b">
        <f t="shared" si="17"/>
        <v>0</v>
      </c>
      <c r="AI22" s="33">
        <f t="shared" si="18"/>
        <v>0</v>
      </c>
      <c r="AK22" s="33" t="b">
        <f t="shared" si="19"/>
        <v>0</v>
      </c>
      <c r="AL22" s="33">
        <f t="shared" si="20"/>
        <v>0</v>
      </c>
    </row>
    <row r="23" spans="1:38" ht="17.100000000000001" customHeight="1" x14ac:dyDescent="0.2">
      <c r="A23" s="35"/>
      <c r="B23" s="47" t="str">
        <f>IF(AND(C23&lt;&gt;"",D23&lt;&gt;D22),LOOKUP(D23,QUADRO!B$11:B$30,QUADRO!E$11:E$30),"")</f>
        <v/>
      </c>
      <c r="C23" s="48" t="str">
        <f>IF(C22&lt;QUADRO!$G$32,C22+1,"")</f>
        <v/>
      </c>
      <c r="D23" s="46" t="str">
        <f>IF(C23&lt;&gt;"",IF(E22&gt;=LOOKUP(D22,QUADRO!$B$11:$B$30,QUADRO!$G$11:$G$30),CONCATENATE("D",IF(LOOKUP(D22,QUADRO!$B$11:$B$30,QUADRO!$C$11:$C$30)+1&lt;10,"0",""),LOOKUP(D22,QUADRO!$B$11:$B$30,QUADRO!$C$11:$C$30)+1),D22),"")</f>
        <v/>
      </c>
      <c r="E23" s="46" t="str">
        <f t="shared" ca="1" si="0"/>
        <v/>
      </c>
      <c r="F23" s="35"/>
      <c r="G23" s="49"/>
      <c r="H23" s="144"/>
      <c r="I23" s="51" t="str">
        <f t="shared" si="1"/>
        <v/>
      </c>
      <c r="J23" s="52"/>
      <c r="K23" s="51" t="str">
        <f t="shared" si="2"/>
        <v/>
      </c>
      <c r="L23" s="53"/>
      <c r="M23" s="20" t="str">
        <f t="shared" si="3"/>
        <v/>
      </c>
      <c r="N23" s="32" t="str">
        <f t="shared" si="4"/>
        <v/>
      </c>
      <c r="R23" s="33" t="b">
        <f t="shared" si="5"/>
        <v>0</v>
      </c>
      <c r="S23" s="33" t="b">
        <f t="shared" si="6"/>
        <v>0</v>
      </c>
      <c r="T23" s="33" t="b">
        <f t="shared" si="7"/>
        <v>0</v>
      </c>
      <c r="U23" s="33" t="b">
        <f t="shared" si="8"/>
        <v>0</v>
      </c>
      <c r="W23" s="33" t="b">
        <f t="shared" si="9"/>
        <v>1</v>
      </c>
      <c r="X23" s="33" t="b">
        <f t="shared" si="10"/>
        <v>1</v>
      </c>
      <c r="Y23" s="33" t="b">
        <f t="shared" si="11"/>
        <v>1</v>
      </c>
      <c r="AA23" s="33" t="b">
        <f t="shared" si="12"/>
        <v>0</v>
      </c>
      <c r="AB23" s="33" t="b">
        <f t="shared" si="13"/>
        <v>0</v>
      </c>
      <c r="AC23" s="33" t="b">
        <f t="shared" si="14"/>
        <v>0</v>
      </c>
      <c r="AE23" s="38" t="b">
        <f t="shared" si="15"/>
        <v>0</v>
      </c>
      <c r="AF23" s="33">
        <f t="shared" si="16"/>
        <v>0</v>
      </c>
      <c r="AH23" s="33" t="b">
        <f t="shared" si="17"/>
        <v>0</v>
      </c>
      <c r="AI23" s="33">
        <f t="shared" si="18"/>
        <v>0</v>
      </c>
      <c r="AK23" s="33" t="b">
        <f t="shared" si="19"/>
        <v>0</v>
      </c>
      <c r="AL23" s="33">
        <f t="shared" si="20"/>
        <v>0</v>
      </c>
    </row>
    <row r="24" spans="1:38" ht="17.100000000000001" customHeight="1" x14ac:dyDescent="0.2">
      <c r="A24" s="35"/>
      <c r="B24" s="47" t="str">
        <f>IF(AND(C24&lt;&gt;"",D24&lt;&gt;D23),LOOKUP(D24,QUADRO!B$11:B$30,QUADRO!E$11:E$30),"")</f>
        <v/>
      </c>
      <c r="C24" s="48" t="str">
        <f>IF(C23&lt;QUADRO!$G$32,C23+1,"")</f>
        <v/>
      </c>
      <c r="D24" s="46" t="str">
        <f>IF(C24&lt;&gt;"",IF(E23&gt;=LOOKUP(D23,QUADRO!$B$11:$B$30,QUADRO!$G$11:$G$30),CONCATENATE("D",IF(LOOKUP(D23,QUADRO!$B$11:$B$30,QUADRO!$C$11:$C$30)+1&lt;10,"0",""),LOOKUP(D23,QUADRO!$B$11:$B$30,QUADRO!$C$11:$C$30)+1),D23),"")</f>
        <v/>
      </c>
      <c r="E24" s="46" t="str">
        <f t="shared" ca="1" si="0"/>
        <v/>
      </c>
      <c r="F24" s="35"/>
      <c r="G24" s="49"/>
      <c r="H24" s="144"/>
      <c r="I24" s="51" t="str">
        <f t="shared" si="1"/>
        <v/>
      </c>
      <c r="J24" s="52"/>
      <c r="K24" s="51" t="str">
        <f t="shared" si="2"/>
        <v/>
      </c>
      <c r="L24" s="53"/>
      <c r="M24" s="20" t="str">
        <f t="shared" si="3"/>
        <v/>
      </c>
      <c r="N24" s="32" t="str">
        <f t="shared" si="4"/>
        <v/>
      </c>
      <c r="R24" s="33" t="b">
        <f t="shared" si="5"/>
        <v>0</v>
      </c>
      <c r="S24" s="33" t="b">
        <f t="shared" si="6"/>
        <v>0</v>
      </c>
      <c r="T24" s="33" t="b">
        <f t="shared" si="7"/>
        <v>0</v>
      </c>
      <c r="U24" s="33" t="b">
        <f t="shared" si="8"/>
        <v>0</v>
      </c>
      <c r="W24" s="33" t="b">
        <f t="shared" si="9"/>
        <v>1</v>
      </c>
      <c r="X24" s="33" t="b">
        <f t="shared" si="10"/>
        <v>1</v>
      </c>
      <c r="Y24" s="33" t="b">
        <f t="shared" si="11"/>
        <v>1</v>
      </c>
      <c r="AA24" s="33" t="b">
        <f t="shared" si="12"/>
        <v>0</v>
      </c>
      <c r="AB24" s="33" t="b">
        <f t="shared" si="13"/>
        <v>0</v>
      </c>
      <c r="AC24" s="33" t="b">
        <f t="shared" si="14"/>
        <v>0</v>
      </c>
      <c r="AE24" s="38" t="b">
        <f t="shared" si="15"/>
        <v>0</v>
      </c>
      <c r="AF24" s="33">
        <f t="shared" si="16"/>
        <v>0</v>
      </c>
      <c r="AH24" s="33" t="b">
        <f t="shared" si="17"/>
        <v>0</v>
      </c>
      <c r="AI24" s="33">
        <f t="shared" si="18"/>
        <v>0</v>
      </c>
      <c r="AK24" s="33" t="b">
        <f t="shared" si="19"/>
        <v>0</v>
      </c>
      <c r="AL24" s="33">
        <f t="shared" si="20"/>
        <v>0</v>
      </c>
    </row>
    <row r="25" spans="1:38" ht="17.100000000000001" customHeight="1" x14ac:dyDescent="0.2">
      <c r="A25" s="35"/>
      <c r="B25" s="47" t="str">
        <f>IF(AND(C25&lt;&gt;"",D25&lt;&gt;D24),LOOKUP(D25,QUADRO!B$11:B$30,QUADRO!E$11:E$30),"")</f>
        <v/>
      </c>
      <c r="C25" s="48" t="str">
        <f>IF(C24&lt;QUADRO!$G$32,C24+1,"")</f>
        <v/>
      </c>
      <c r="D25" s="46" t="str">
        <f>IF(C25&lt;&gt;"",IF(E24&gt;=LOOKUP(D24,QUADRO!$B$11:$B$30,QUADRO!$G$11:$G$30),CONCATENATE("D",IF(LOOKUP(D24,QUADRO!$B$11:$B$30,QUADRO!$C$11:$C$30)+1&lt;10,"0",""),LOOKUP(D24,QUADRO!$B$11:$B$30,QUADRO!$C$11:$C$30)+1),D24),"")</f>
        <v/>
      </c>
      <c r="E25" s="46" t="str">
        <f t="shared" ca="1" si="0"/>
        <v/>
      </c>
      <c r="F25" s="35"/>
      <c r="G25" s="49"/>
      <c r="H25" s="144"/>
      <c r="I25" s="51" t="str">
        <f t="shared" si="1"/>
        <v/>
      </c>
      <c r="J25" s="52"/>
      <c r="K25" s="51" t="str">
        <f t="shared" si="2"/>
        <v/>
      </c>
      <c r="L25" s="53"/>
      <c r="M25" s="20" t="str">
        <f t="shared" si="3"/>
        <v/>
      </c>
      <c r="N25" s="32" t="str">
        <f t="shared" si="4"/>
        <v/>
      </c>
      <c r="R25" s="33" t="b">
        <f t="shared" si="5"/>
        <v>0</v>
      </c>
      <c r="S25" s="33" t="b">
        <f t="shared" si="6"/>
        <v>0</v>
      </c>
      <c r="T25" s="33" t="b">
        <f t="shared" si="7"/>
        <v>0</v>
      </c>
      <c r="U25" s="33" t="b">
        <f t="shared" si="8"/>
        <v>0</v>
      </c>
      <c r="W25" s="33" t="b">
        <f t="shared" si="9"/>
        <v>1</v>
      </c>
      <c r="X25" s="33" t="b">
        <f t="shared" si="10"/>
        <v>1</v>
      </c>
      <c r="Y25" s="33" t="b">
        <f t="shared" si="11"/>
        <v>1</v>
      </c>
      <c r="AA25" s="33" t="b">
        <f t="shared" si="12"/>
        <v>0</v>
      </c>
      <c r="AB25" s="33" t="b">
        <f t="shared" si="13"/>
        <v>0</v>
      </c>
      <c r="AC25" s="33" t="b">
        <f t="shared" si="14"/>
        <v>0</v>
      </c>
      <c r="AE25" s="38" t="b">
        <f t="shared" si="15"/>
        <v>0</v>
      </c>
      <c r="AF25" s="33">
        <f t="shared" si="16"/>
        <v>0</v>
      </c>
      <c r="AH25" s="33" t="b">
        <f t="shared" si="17"/>
        <v>0</v>
      </c>
      <c r="AI25" s="33">
        <f t="shared" si="18"/>
        <v>0</v>
      </c>
      <c r="AK25" s="33" t="b">
        <f t="shared" si="19"/>
        <v>0</v>
      </c>
      <c r="AL25" s="33">
        <f t="shared" si="20"/>
        <v>0</v>
      </c>
    </row>
    <row r="26" spans="1:38" ht="17.100000000000001" customHeight="1" x14ac:dyDescent="0.2">
      <c r="A26" s="35"/>
      <c r="B26" s="47" t="str">
        <f>IF(AND(C26&lt;&gt;"",D26&lt;&gt;D25),LOOKUP(D26,QUADRO!B$11:B$30,QUADRO!E$11:E$30),"")</f>
        <v/>
      </c>
      <c r="C26" s="48" t="str">
        <f>IF(C25&lt;QUADRO!$G$32,C25+1,"")</f>
        <v/>
      </c>
      <c r="D26" s="46" t="str">
        <f>IF(C26&lt;&gt;"",IF(E25&gt;=LOOKUP(D25,QUADRO!$B$11:$B$30,QUADRO!$G$11:$G$30),CONCATENATE("D",IF(LOOKUP(D25,QUADRO!$B$11:$B$30,QUADRO!$C$11:$C$30)+1&lt;10,"0",""),LOOKUP(D25,QUADRO!$B$11:$B$30,QUADRO!$C$11:$C$30)+1),D25),"")</f>
        <v/>
      </c>
      <c r="E26" s="46" t="str">
        <f t="shared" ca="1" si="0"/>
        <v/>
      </c>
      <c r="F26" s="35"/>
      <c r="G26" s="49"/>
      <c r="H26" s="144"/>
      <c r="I26" s="51" t="str">
        <f t="shared" si="1"/>
        <v/>
      </c>
      <c r="J26" s="52"/>
      <c r="K26" s="51" t="str">
        <f t="shared" si="2"/>
        <v/>
      </c>
      <c r="L26" s="53"/>
      <c r="M26" s="20" t="str">
        <f t="shared" si="3"/>
        <v/>
      </c>
      <c r="N26" s="32" t="str">
        <f t="shared" si="4"/>
        <v/>
      </c>
      <c r="R26" s="33" t="b">
        <f t="shared" si="5"/>
        <v>0</v>
      </c>
      <c r="S26" s="33" t="b">
        <f t="shared" si="6"/>
        <v>0</v>
      </c>
      <c r="T26" s="33" t="b">
        <f t="shared" si="7"/>
        <v>0</v>
      </c>
      <c r="U26" s="33" t="b">
        <f t="shared" si="8"/>
        <v>0</v>
      </c>
      <c r="W26" s="33" t="b">
        <f t="shared" si="9"/>
        <v>1</v>
      </c>
      <c r="X26" s="33" t="b">
        <f t="shared" si="10"/>
        <v>1</v>
      </c>
      <c r="Y26" s="33" t="b">
        <f t="shared" si="11"/>
        <v>1</v>
      </c>
      <c r="AA26" s="33" t="b">
        <f t="shared" si="12"/>
        <v>0</v>
      </c>
      <c r="AB26" s="33" t="b">
        <f t="shared" si="13"/>
        <v>0</v>
      </c>
      <c r="AC26" s="33" t="b">
        <f t="shared" si="14"/>
        <v>0</v>
      </c>
      <c r="AE26" s="38" t="b">
        <f t="shared" si="15"/>
        <v>0</v>
      </c>
      <c r="AF26" s="33">
        <f t="shared" si="16"/>
        <v>0</v>
      </c>
      <c r="AH26" s="33" t="b">
        <f t="shared" si="17"/>
        <v>0</v>
      </c>
      <c r="AI26" s="33">
        <f t="shared" si="18"/>
        <v>0</v>
      </c>
      <c r="AK26" s="33" t="b">
        <f t="shared" si="19"/>
        <v>0</v>
      </c>
      <c r="AL26" s="33">
        <f t="shared" si="20"/>
        <v>0</v>
      </c>
    </row>
    <row r="27" spans="1:38" ht="17.100000000000001" customHeight="1" x14ac:dyDescent="0.2">
      <c r="A27" s="35"/>
      <c r="B27" s="47" t="str">
        <f>IF(AND(C27&lt;&gt;"",D27&lt;&gt;D26),LOOKUP(D27,QUADRO!B$11:B$30,QUADRO!E$11:E$30),"")</f>
        <v/>
      </c>
      <c r="C27" s="48" t="str">
        <f>IF(C26&lt;QUADRO!$G$32,C26+1,"")</f>
        <v/>
      </c>
      <c r="D27" s="46" t="str">
        <f>IF(C27&lt;&gt;"",IF(E26&gt;=LOOKUP(D26,QUADRO!$B$11:$B$30,QUADRO!$G$11:$G$30),CONCATENATE("D",IF(LOOKUP(D26,QUADRO!$B$11:$B$30,QUADRO!$C$11:$C$30)+1&lt;10,"0",""),LOOKUP(D26,QUADRO!$B$11:$B$30,QUADRO!$C$11:$C$30)+1),D26),"")</f>
        <v/>
      </c>
      <c r="E27" s="46" t="str">
        <f t="shared" ca="1" si="0"/>
        <v/>
      </c>
      <c r="F27" s="35"/>
      <c r="G27" s="49"/>
      <c r="H27" s="144"/>
      <c r="I27" s="51" t="str">
        <f t="shared" si="1"/>
        <v/>
      </c>
      <c r="J27" s="52"/>
      <c r="K27" s="51" t="str">
        <f t="shared" si="2"/>
        <v/>
      </c>
      <c r="L27" s="53"/>
      <c r="M27" s="20" t="str">
        <f t="shared" si="3"/>
        <v/>
      </c>
      <c r="N27" s="32" t="str">
        <f t="shared" si="4"/>
        <v/>
      </c>
      <c r="R27" s="33" t="b">
        <f t="shared" si="5"/>
        <v>0</v>
      </c>
      <c r="S27" s="33" t="b">
        <f t="shared" si="6"/>
        <v>0</v>
      </c>
      <c r="T27" s="33" t="b">
        <f t="shared" si="7"/>
        <v>0</v>
      </c>
      <c r="U27" s="33" t="b">
        <f t="shared" si="8"/>
        <v>0</v>
      </c>
      <c r="W27" s="33" t="b">
        <f t="shared" si="9"/>
        <v>1</v>
      </c>
      <c r="X27" s="33" t="b">
        <f t="shared" si="10"/>
        <v>1</v>
      </c>
      <c r="Y27" s="33" t="b">
        <f t="shared" si="11"/>
        <v>1</v>
      </c>
      <c r="AA27" s="33" t="b">
        <f t="shared" si="12"/>
        <v>0</v>
      </c>
      <c r="AB27" s="33" t="b">
        <f t="shared" si="13"/>
        <v>0</v>
      </c>
      <c r="AC27" s="33" t="b">
        <f t="shared" si="14"/>
        <v>0</v>
      </c>
      <c r="AE27" s="38" t="b">
        <f t="shared" si="15"/>
        <v>0</v>
      </c>
      <c r="AF27" s="33">
        <f t="shared" si="16"/>
        <v>0</v>
      </c>
      <c r="AH27" s="33" t="b">
        <f t="shared" si="17"/>
        <v>0</v>
      </c>
      <c r="AI27" s="33">
        <f t="shared" si="18"/>
        <v>0</v>
      </c>
      <c r="AK27" s="33" t="b">
        <f t="shared" si="19"/>
        <v>0</v>
      </c>
      <c r="AL27" s="33">
        <f t="shared" si="20"/>
        <v>0</v>
      </c>
    </row>
    <row r="28" spans="1:38" ht="17.100000000000001" customHeight="1" x14ac:dyDescent="0.2">
      <c r="A28" s="35"/>
      <c r="B28" s="47" t="str">
        <f>IF(AND(C28&lt;&gt;"",D28&lt;&gt;D27),LOOKUP(D28,QUADRO!B$11:B$30,QUADRO!E$11:E$30),"")</f>
        <v/>
      </c>
      <c r="C28" s="48" t="str">
        <f>IF(C27&lt;QUADRO!$G$32,C27+1,"")</f>
        <v/>
      </c>
      <c r="D28" s="46" t="str">
        <f>IF(C28&lt;&gt;"",IF(E27&gt;=LOOKUP(D27,QUADRO!$B$11:$B$30,QUADRO!$G$11:$G$30),CONCATENATE("D",IF(LOOKUP(D27,QUADRO!$B$11:$B$30,QUADRO!$C$11:$C$30)+1&lt;10,"0",""),LOOKUP(D27,QUADRO!$B$11:$B$30,QUADRO!$C$11:$C$30)+1),D27),"")</f>
        <v/>
      </c>
      <c r="E28" s="46" t="str">
        <f t="shared" ca="1" si="0"/>
        <v/>
      </c>
      <c r="F28" s="35"/>
      <c r="G28" s="49"/>
      <c r="H28" s="144"/>
      <c r="I28" s="51" t="str">
        <f t="shared" si="1"/>
        <v/>
      </c>
      <c r="J28" s="52"/>
      <c r="K28" s="51" t="str">
        <f t="shared" si="2"/>
        <v/>
      </c>
      <c r="L28" s="53"/>
      <c r="M28" s="20" t="str">
        <f t="shared" si="3"/>
        <v/>
      </c>
      <c r="N28" s="32" t="str">
        <f t="shared" si="4"/>
        <v/>
      </c>
      <c r="R28" s="33" t="b">
        <f t="shared" si="5"/>
        <v>0</v>
      </c>
      <c r="S28" s="33" t="b">
        <f t="shared" si="6"/>
        <v>0</v>
      </c>
      <c r="T28" s="33" t="b">
        <f t="shared" si="7"/>
        <v>0</v>
      </c>
      <c r="U28" s="33" t="b">
        <f t="shared" si="8"/>
        <v>0</v>
      </c>
      <c r="W28" s="33" t="b">
        <f t="shared" si="9"/>
        <v>1</v>
      </c>
      <c r="X28" s="33" t="b">
        <f t="shared" si="10"/>
        <v>1</v>
      </c>
      <c r="Y28" s="33" t="b">
        <f t="shared" si="11"/>
        <v>1</v>
      </c>
      <c r="AA28" s="33" t="b">
        <f t="shared" si="12"/>
        <v>0</v>
      </c>
      <c r="AB28" s="33" t="b">
        <f t="shared" si="13"/>
        <v>0</v>
      </c>
      <c r="AC28" s="33" t="b">
        <f t="shared" si="14"/>
        <v>0</v>
      </c>
      <c r="AE28" s="38" t="b">
        <f t="shared" si="15"/>
        <v>0</v>
      </c>
      <c r="AF28" s="33">
        <f t="shared" si="16"/>
        <v>0</v>
      </c>
      <c r="AH28" s="33" t="b">
        <f t="shared" si="17"/>
        <v>0</v>
      </c>
      <c r="AI28" s="33">
        <f t="shared" si="18"/>
        <v>0</v>
      </c>
      <c r="AK28" s="33" t="b">
        <f t="shared" si="19"/>
        <v>0</v>
      </c>
      <c r="AL28" s="33">
        <f t="shared" si="20"/>
        <v>0</v>
      </c>
    </row>
    <row r="29" spans="1:38" ht="17.100000000000001" customHeight="1" x14ac:dyDescent="0.2">
      <c r="A29" s="35"/>
      <c r="B29" s="47" t="str">
        <f>IF(AND(C29&lt;&gt;"",D29&lt;&gt;D28),LOOKUP(D29,QUADRO!B$11:B$30,QUADRO!E$11:E$30),"")</f>
        <v/>
      </c>
      <c r="C29" s="48" t="str">
        <f>IF(C28&lt;QUADRO!$G$32,C28+1,"")</f>
        <v/>
      </c>
      <c r="D29" s="46" t="str">
        <f>IF(C29&lt;&gt;"",IF(E28&gt;=LOOKUP(D28,QUADRO!$B$11:$B$30,QUADRO!$G$11:$G$30),CONCATENATE("D",IF(LOOKUP(D28,QUADRO!$B$11:$B$30,QUADRO!$C$11:$C$30)+1&lt;10,"0",""),LOOKUP(D28,QUADRO!$B$11:$B$30,QUADRO!$C$11:$C$30)+1),D28),"")</f>
        <v/>
      </c>
      <c r="E29" s="46" t="str">
        <f t="shared" ca="1" si="0"/>
        <v/>
      </c>
      <c r="F29" s="35"/>
      <c r="G29" s="49"/>
      <c r="H29" s="144"/>
      <c r="I29" s="51" t="str">
        <f t="shared" si="1"/>
        <v/>
      </c>
      <c r="J29" s="52"/>
      <c r="K29" s="51" t="str">
        <f t="shared" si="2"/>
        <v/>
      </c>
      <c r="L29" s="53"/>
      <c r="M29" s="20" t="str">
        <f t="shared" si="3"/>
        <v/>
      </c>
      <c r="N29" s="32" t="str">
        <f t="shared" si="4"/>
        <v/>
      </c>
      <c r="R29" s="33" t="b">
        <f t="shared" si="5"/>
        <v>0</v>
      </c>
      <c r="S29" s="33" t="b">
        <f t="shared" si="6"/>
        <v>0</v>
      </c>
      <c r="T29" s="33" t="b">
        <f t="shared" si="7"/>
        <v>0</v>
      </c>
      <c r="U29" s="33" t="b">
        <f t="shared" si="8"/>
        <v>0</v>
      </c>
      <c r="W29" s="33" t="b">
        <f t="shared" si="9"/>
        <v>1</v>
      </c>
      <c r="X29" s="33" t="b">
        <f t="shared" si="10"/>
        <v>1</v>
      </c>
      <c r="Y29" s="33" t="b">
        <f t="shared" si="11"/>
        <v>1</v>
      </c>
      <c r="AA29" s="33" t="b">
        <f t="shared" si="12"/>
        <v>0</v>
      </c>
      <c r="AB29" s="33" t="b">
        <f t="shared" si="13"/>
        <v>0</v>
      </c>
      <c r="AC29" s="33" t="b">
        <f t="shared" si="14"/>
        <v>0</v>
      </c>
      <c r="AE29" s="38" t="b">
        <f t="shared" si="15"/>
        <v>0</v>
      </c>
      <c r="AF29" s="33">
        <f t="shared" si="16"/>
        <v>0</v>
      </c>
      <c r="AH29" s="33" t="b">
        <f t="shared" si="17"/>
        <v>0</v>
      </c>
      <c r="AI29" s="33">
        <f t="shared" si="18"/>
        <v>0</v>
      </c>
      <c r="AK29" s="33" t="b">
        <f t="shared" si="19"/>
        <v>0</v>
      </c>
      <c r="AL29" s="33">
        <f t="shared" si="20"/>
        <v>0</v>
      </c>
    </row>
    <row r="30" spans="1:38" ht="17.100000000000001" customHeight="1" x14ac:dyDescent="0.2">
      <c r="A30" s="35"/>
      <c r="B30" s="47" t="str">
        <f>IF(AND(C30&lt;&gt;"",D30&lt;&gt;D29),LOOKUP(D30,QUADRO!B$11:B$30,QUADRO!E$11:E$30),"")</f>
        <v/>
      </c>
      <c r="C30" s="48" t="str">
        <f>IF(C29&lt;QUADRO!$G$32,C29+1,"")</f>
        <v/>
      </c>
      <c r="D30" s="46" t="str">
        <f>IF(C30&lt;&gt;"",IF(E29&gt;=LOOKUP(D29,QUADRO!$B$11:$B$30,QUADRO!$G$11:$G$30),CONCATENATE("D",IF(LOOKUP(D29,QUADRO!$B$11:$B$30,QUADRO!$C$11:$C$30)+1&lt;10,"0",""),LOOKUP(D29,QUADRO!$B$11:$B$30,QUADRO!$C$11:$C$30)+1),D29),"")</f>
        <v/>
      </c>
      <c r="E30" s="46" t="str">
        <f t="shared" ca="1" si="0"/>
        <v/>
      </c>
      <c r="F30" s="35"/>
      <c r="G30" s="49"/>
      <c r="H30" s="144"/>
      <c r="I30" s="51" t="str">
        <f t="shared" si="1"/>
        <v/>
      </c>
      <c r="J30" s="52"/>
      <c r="K30" s="51" t="str">
        <f t="shared" si="2"/>
        <v/>
      </c>
      <c r="L30" s="53"/>
      <c r="M30" s="20" t="str">
        <f t="shared" si="3"/>
        <v/>
      </c>
      <c r="N30" s="32" t="str">
        <f t="shared" si="4"/>
        <v/>
      </c>
      <c r="R30" s="33" t="b">
        <f t="shared" si="5"/>
        <v>0</v>
      </c>
      <c r="S30" s="33" t="b">
        <f t="shared" si="6"/>
        <v>0</v>
      </c>
      <c r="T30" s="33" t="b">
        <f t="shared" si="7"/>
        <v>0</v>
      </c>
      <c r="U30" s="33" t="b">
        <f t="shared" si="8"/>
        <v>0</v>
      </c>
      <c r="W30" s="33" t="b">
        <f t="shared" si="9"/>
        <v>1</v>
      </c>
      <c r="X30" s="33" t="b">
        <f t="shared" si="10"/>
        <v>1</v>
      </c>
      <c r="Y30" s="33" t="b">
        <f t="shared" si="11"/>
        <v>1</v>
      </c>
      <c r="AA30" s="33" t="b">
        <f t="shared" si="12"/>
        <v>0</v>
      </c>
      <c r="AB30" s="33" t="b">
        <f t="shared" si="13"/>
        <v>0</v>
      </c>
      <c r="AC30" s="33" t="b">
        <f t="shared" si="14"/>
        <v>0</v>
      </c>
      <c r="AE30" s="38" t="b">
        <f t="shared" si="15"/>
        <v>0</v>
      </c>
      <c r="AF30" s="33">
        <f t="shared" si="16"/>
        <v>0</v>
      </c>
      <c r="AH30" s="33" t="b">
        <f t="shared" si="17"/>
        <v>0</v>
      </c>
      <c r="AI30" s="33">
        <f t="shared" si="18"/>
        <v>0</v>
      </c>
      <c r="AK30" s="33" t="b">
        <f t="shared" si="19"/>
        <v>0</v>
      </c>
      <c r="AL30" s="33">
        <f t="shared" si="20"/>
        <v>0</v>
      </c>
    </row>
    <row r="31" spans="1:38" ht="17.100000000000001" customHeight="1" x14ac:dyDescent="0.2">
      <c r="A31" s="35"/>
      <c r="B31" s="47" t="str">
        <f>IF(AND(C31&lt;&gt;"",D31&lt;&gt;D30),LOOKUP(D31,QUADRO!B$11:B$30,QUADRO!E$11:E$30),"")</f>
        <v/>
      </c>
      <c r="C31" s="48" t="str">
        <f>IF(C30&lt;QUADRO!$G$32,C30+1,"")</f>
        <v/>
      </c>
      <c r="D31" s="46" t="str">
        <f>IF(C31&lt;&gt;"",IF(E30&gt;=LOOKUP(D30,QUADRO!$B$11:$B$30,QUADRO!$G$11:$G$30),CONCATENATE("D",IF(LOOKUP(D30,QUADRO!$B$11:$B$30,QUADRO!$C$11:$C$30)+1&lt;10,"0",""),LOOKUP(D30,QUADRO!$B$11:$B$30,QUADRO!$C$11:$C$30)+1),D30),"")</f>
        <v/>
      </c>
      <c r="E31" s="46" t="str">
        <f t="shared" ca="1" si="0"/>
        <v/>
      </c>
      <c r="F31" s="35"/>
      <c r="G31" s="49"/>
      <c r="H31" s="144"/>
      <c r="I31" s="51" t="str">
        <f t="shared" si="1"/>
        <v/>
      </c>
      <c r="J31" s="52"/>
      <c r="K31" s="51" t="str">
        <f t="shared" si="2"/>
        <v/>
      </c>
      <c r="L31" s="53"/>
      <c r="M31" s="20" t="str">
        <f t="shared" si="3"/>
        <v/>
      </c>
      <c r="N31" s="32" t="str">
        <f t="shared" si="4"/>
        <v/>
      </c>
      <c r="R31" s="33" t="b">
        <f t="shared" si="5"/>
        <v>0</v>
      </c>
      <c r="S31" s="33" t="b">
        <f t="shared" si="6"/>
        <v>0</v>
      </c>
      <c r="T31" s="33" t="b">
        <f t="shared" si="7"/>
        <v>0</v>
      </c>
      <c r="U31" s="33" t="b">
        <f t="shared" si="8"/>
        <v>0</v>
      </c>
      <c r="W31" s="33" t="b">
        <f t="shared" si="9"/>
        <v>1</v>
      </c>
      <c r="X31" s="33" t="b">
        <f t="shared" si="10"/>
        <v>1</v>
      </c>
      <c r="Y31" s="33" t="b">
        <f t="shared" si="11"/>
        <v>1</v>
      </c>
      <c r="AA31" s="33" t="b">
        <f t="shared" si="12"/>
        <v>0</v>
      </c>
      <c r="AB31" s="33" t="b">
        <f t="shared" si="13"/>
        <v>0</v>
      </c>
      <c r="AC31" s="33" t="b">
        <f t="shared" si="14"/>
        <v>0</v>
      </c>
      <c r="AE31" s="38" t="b">
        <f t="shared" si="15"/>
        <v>0</v>
      </c>
      <c r="AF31" s="33">
        <f t="shared" si="16"/>
        <v>0</v>
      </c>
      <c r="AH31" s="33" t="b">
        <f t="shared" si="17"/>
        <v>0</v>
      </c>
      <c r="AI31" s="33">
        <f t="shared" si="18"/>
        <v>0</v>
      </c>
      <c r="AK31" s="33" t="b">
        <f t="shared" si="19"/>
        <v>0</v>
      </c>
      <c r="AL31" s="33">
        <f t="shared" si="20"/>
        <v>0</v>
      </c>
    </row>
    <row r="32" spans="1:38" ht="17.100000000000001" customHeight="1" x14ac:dyDescent="0.2">
      <c r="A32" s="35"/>
      <c r="B32" s="47" t="str">
        <f>IF(AND(C32&lt;&gt;"",D32&lt;&gt;D31),LOOKUP(D32,QUADRO!B$11:B$30,QUADRO!E$11:E$30),"")</f>
        <v/>
      </c>
      <c r="C32" s="48" t="str">
        <f>IF(C31&lt;QUADRO!$G$32,C31+1,"")</f>
        <v/>
      </c>
      <c r="D32" s="46" t="str">
        <f>IF(C32&lt;&gt;"",IF(E31&gt;=LOOKUP(D31,QUADRO!$B$11:$B$30,QUADRO!$G$11:$G$30),CONCATENATE("D",IF(LOOKUP(D31,QUADRO!$B$11:$B$30,QUADRO!$C$11:$C$30)+1&lt;10,"0",""),LOOKUP(D31,QUADRO!$B$11:$B$30,QUADRO!$C$11:$C$30)+1),D31),"")</f>
        <v/>
      </c>
      <c r="E32" s="46" t="str">
        <f t="shared" ca="1" si="0"/>
        <v/>
      </c>
      <c r="F32" s="35"/>
      <c r="G32" s="49"/>
      <c r="H32" s="144"/>
      <c r="I32" s="51" t="str">
        <f t="shared" si="1"/>
        <v/>
      </c>
      <c r="J32" s="52"/>
      <c r="K32" s="51" t="str">
        <f t="shared" si="2"/>
        <v/>
      </c>
      <c r="L32" s="53"/>
      <c r="M32" s="20" t="str">
        <f t="shared" si="3"/>
        <v/>
      </c>
      <c r="N32" s="32" t="str">
        <f t="shared" si="4"/>
        <v/>
      </c>
      <c r="R32" s="33" t="b">
        <f t="shared" si="5"/>
        <v>0</v>
      </c>
      <c r="S32" s="33" t="b">
        <f t="shared" si="6"/>
        <v>0</v>
      </c>
      <c r="T32" s="33" t="b">
        <f t="shared" si="7"/>
        <v>0</v>
      </c>
      <c r="U32" s="33" t="b">
        <f t="shared" si="8"/>
        <v>0</v>
      </c>
      <c r="W32" s="33" t="b">
        <f t="shared" si="9"/>
        <v>1</v>
      </c>
      <c r="X32" s="33" t="b">
        <f t="shared" si="10"/>
        <v>1</v>
      </c>
      <c r="Y32" s="33" t="b">
        <f t="shared" si="11"/>
        <v>1</v>
      </c>
      <c r="AA32" s="33" t="b">
        <f t="shared" si="12"/>
        <v>0</v>
      </c>
      <c r="AB32" s="33" t="b">
        <f t="shared" si="13"/>
        <v>0</v>
      </c>
      <c r="AC32" s="33" t="b">
        <f t="shared" si="14"/>
        <v>0</v>
      </c>
      <c r="AE32" s="38" t="b">
        <f t="shared" si="15"/>
        <v>0</v>
      </c>
      <c r="AF32" s="33">
        <f t="shared" si="16"/>
        <v>0</v>
      </c>
      <c r="AH32" s="33" t="b">
        <f t="shared" si="17"/>
        <v>0</v>
      </c>
      <c r="AI32" s="33">
        <f t="shared" si="18"/>
        <v>0</v>
      </c>
      <c r="AK32" s="33" t="b">
        <f t="shared" si="19"/>
        <v>0</v>
      </c>
      <c r="AL32" s="33">
        <f t="shared" si="20"/>
        <v>0</v>
      </c>
    </row>
    <row r="33" spans="1:38" ht="17.100000000000001" customHeight="1" x14ac:dyDescent="0.2">
      <c r="A33" s="35"/>
      <c r="B33" s="47" t="str">
        <f>IF(AND(C33&lt;&gt;"",D33&lt;&gt;D32),LOOKUP(D33,QUADRO!B$11:B$30,QUADRO!E$11:E$30),"")</f>
        <v/>
      </c>
      <c r="C33" s="48" t="str">
        <f>IF(C32&lt;QUADRO!$G$32,C32+1,"")</f>
        <v/>
      </c>
      <c r="D33" s="46" t="str">
        <f>IF(C33&lt;&gt;"",IF(E32&gt;=LOOKUP(D32,QUADRO!$B$11:$B$30,QUADRO!$G$11:$G$30),CONCATENATE("D",IF(LOOKUP(D32,QUADRO!$B$11:$B$30,QUADRO!$C$11:$C$30)+1&lt;10,"0",""),LOOKUP(D32,QUADRO!$B$11:$B$30,QUADRO!$C$11:$C$30)+1),D32),"")</f>
        <v/>
      </c>
      <c r="E33" s="46" t="str">
        <f t="shared" ca="1" si="0"/>
        <v/>
      </c>
      <c r="F33" s="35"/>
      <c r="G33" s="49"/>
      <c r="H33" s="144"/>
      <c r="I33" s="51" t="str">
        <f t="shared" si="1"/>
        <v/>
      </c>
      <c r="J33" s="52"/>
      <c r="K33" s="51" t="str">
        <f t="shared" si="2"/>
        <v/>
      </c>
      <c r="L33" s="53"/>
      <c r="M33" s="20" t="str">
        <f t="shared" si="3"/>
        <v/>
      </c>
      <c r="N33" s="32" t="str">
        <f t="shared" si="4"/>
        <v/>
      </c>
      <c r="R33" s="33" t="b">
        <f t="shared" si="5"/>
        <v>0</v>
      </c>
      <c r="S33" s="33" t="b">
        <f t="shared" si="6"/>
        <v>0</v>
      </c>
      <c r="T33" s="33" t="b">
        <f t="shared" si="7"/>
        <v>0</v>
      </c>
      <c r="U33" s="33" t="b">
        <f t="shared" si="8"/>
        <v>0</v>
      </c>
      <c r="W33" s="33" t="b">
        <f t="shared" si="9"/>
        <v>1</v>
      </c>
      <c r="X33" s="33" t="b">
        <f t="shared" si="10"/>
        <v>1</v>
      </c>
      <c r="Y33" s="33" t="b">
        <f t="shared" si="11"/>
        <v>1</v>
      </c>
      <c r="AA33" s="33" t="b">
        <f t="shared" si="12"/>
        <v>0</v>
      </c>
      <c r="AB33" s="33" t="b">
        <f t="shared" si="13"/>
        <v>0</v>
      </c>
      <c r="AC33" s="33" t="b">
        <f t="shared" si="14"/>
        <v>0</v>
      </c>
      <c r="AE33" s="38" t="b">
        <f t="shared" si="15"/>
        <v>0</v>
      </c>
      <c r="AF33" s="33">
        <f t="shared" si="16"/>
        <v>0</v>
      </c>
      <c r="AH33" s="33" t="b">
        <f t="shared" si="17"/>
        <v>0</v>
      </c>
      <c r="AI33" s="33">
        <f t="shared" si="18"/>
        <v>0</v>
      </c>
      <c r="AK33" s="33" t="b">
        <f t="shared" si="19"/>
        <v>0</v>
      </c>
      <c r="AL33" s="33">
        <f t="shared" si="20"/>
        <v>0</v>
      </c>
    </row>
    <row r="34" spans="1:38" ht="17.100000000000001" customHeight="1" x14ac:dyDescent="0.2">
      <c r="A34" s="35"/>
      <c r="B34" s="47" t="str">
        <f>IF(AND(C34&lt;&gt;"",D34&lt;&gt;D33),LOOKUP(D34,QUADRO!B$11:B$30,QUADRO!E$11:E$30),"")</f>
        <v/>
      </c>
      <c r="C34" s="48" t="str">
        <f>IF(C33&lt;QUADRO!$G$32,C33+1,"")</f>
        <v/>
      </c>
      <c r="D34" s="46" t="str">
        <f>IF(C34&lt;&gt;"",IF(E33&gt;=LOOKUP(D33,QUADRO!$B$11:$B$30,QUADRO!$G$11:$G$30),CONCATENATE("D",IF(LOOKUP(D33,QUADRO!$B$11:$B$30,QUADRO!$C$11:$C$30)+1&lt;10,"0",""),LOOKUP(D33,QUADRO!$B$11:$B$30,QUADRO!$C$11:$C$30)+1),D33),"")</f>
        <v/>
      </c>
      <c r="E34" s="46" t="str">
        <f t="shared" ca="1" si="0"/>
        <v/>
      </c>
      <c r="F34" s="35"/>
      <c r="G34" s="49"/>
      <c r="H34" s="144"/>
      <c r="I34" s="51" t="str">
        <f t="shared" si="1"/>
        <v/>
      </c>
      <c r="J34" s="52"/>
      <c r="K34" s="51" t="str">
        <f t="shared" si="2"/>
        <v/>
      </c>
      <c r="L34" s="53"/>
      <c r="M34" s="20" t="str">
        <f t="shared" si="3"/>
        <v/>
      </c>
      <c r="N34" s="32" t="str">
        <f t="shared" si="4"/>
        <v/>
      </c>
      <c r="R34" s="33" t="b">
        <f t="shared" si="5"/>
        <v>0</v>
      </c>
      <c r="S34" s="33" t="b">
        <f t="shared" si="6"/>
        <v>0</v>
      </c>
      <c r="T34" s="33" t="b">
        <f t="shared" si="7"/>
        <v>0</v>
      </c>
      <c r="U34" s="33" t="b">
        <f t="shared" si="8"/>
        <v>0</v>
      </c>
      <c r="W34" s="33" t="b">
        <f t="shared" si="9"/>
        <v>1</v>
      </c>
      <c r="X34" s="33" t="b">
        <f t="shared" si="10"/>
        <v>1</v>
      </c>
      <c r="Y34" s="33" t="b">
        <f t="shared" si="11"/>
        <v>1</v>
      </c>
      <c r="AA34" s="33" t="b">
        <f t="shared" si="12"/>
        <v>0</v>
      </c>
      <c r="AB34" s="33" t="b">
        <f t="shared" si="13"/>
        <v>0</v>
      </c>
      <c r="AC34" s="33" t="b">
        <f t="shared" si="14"/>
        <v>0</v>
      </c>
      <c r="AE34" s="38" t="b">
        <f t="shared" si="15"/>
        <v>0</v>
      </c>
      <c r="AF34" s="33">
        <f t="shared" si="16"/>
        <v>0</v>
      </c>
      <c r="AH34" s="33" t="b">
        <f t="shared" si="17"/>
        <v>0</v>
      </c>
      <c r="AI34" s="33">
        <f t="shared" si="18"/>
        <v>0</v>
      </c>
      <c r="AK34" s="33" t="b">
        <f t="shared" si="19"/>
        <v>0</v>
      </c>
      <c r="AL34" s="33">
        <f t="shared" si="20"/>
        <v>0</v>
      </c>
    </row>
    <row r="35" spans="1:38" ht="17.100000000000001" customHeight="1" x14ac:dyDescent="0.2">
      <c r="A35" s="35"/>
      <c r="B35" s="47" t="str">
        <f>IF(AND(C35&lt;&gt;"",D35&lt;&gt;D34),LOOKUP(D35,QUADRO!B$11:B$30,QUADRO!E$11:E$30),"")</f>
        <v/>
      </c>
      <c r="C35" s="48" t="str">
        <f>IF(C34&lt;QUADRO!$G$32,C34+1,"")</f>
        <v/>
      </c>
      <c r="D35" s="46" t="str">
        <f>IF(C35&lt;&gt;"",IF(E34&gt;=LOOKUP(D34,QUADRO!$B$11:$B$30,QUADRO!$G$11:$G$30),CONCATENATE("D",IF(LOOKUP(D34,QUADRO!$B$11:$B$30,QUADRO!$C$11:$C$30)+1&lt;10,"0",""),LOOKUP(D34,QUADRO!$B$11:$B$30,QUADRO!$C$11:$C$30)+1),D34),"")</f>
        <v/>
      </c>
      <c r="E35" s="46" t="str">
        <f t="shared" ca="1" si="0"/>
        <v/>
      </c>
      <c r="F35" s="35"/>
      <c r="G35" s="49"/>
      <c r="H35" s="144"/>
      <c r="I35" s="51" t="str">
        <f t="shared" si="1"/>
        <v/>
      </c>
      <c r="J35" s="52"/>
      <c r="K35" s="51" t="str">
        <f t="shared" si="2"/>
        <v/>
      </c>
      <c r="L35" s="53"/>
      <c r="M35" s="20" t="str">
        <f t="shared" si="3"/>
        <v/>
      </c>
      <c r="N35" s="32" t="str">
        <f t="shared" si="4"/>
        <v/>
      </c>
      <c r="R35" s="33" t="b">
        <f t="shared" si="5"/>
        <v>0</v>
      </c>
      <c r="S35" s="33" t="b">
        <f t="shared" si="6"/>
        <v>0</v>
      </c>
      <c r="T35" s="33" t="b">
        <f t="shared" si="7"/>
        <v>0</v>
      </c>
      <c r="U35" s="33" t="b">
        <f t="shared" si="8"/>
        <v>0</v>
      </c>
      <c r="W35" s="33" t="b">
        <f t="shared" si="9"/>
        <v>1</v>
      </c>
      <c r="X35" s="33" t="b">
        <f t="shared" si="10"/>
        <v>1</v>
      </c>
      <c r="Y35" s="33" t="b">
        <f t="shared" si="11"/>
        <v>1</v>
      </c>
      <c r="AA35" s="33" t="b">
        <f t="shared" si="12"/>
        <v>0</v>
      </c>
      <c r="AB35" s="33" t="b">
        <f t="shared" si="13"/>
        <v>0</v>
      </c>
      <c r="AC35" s="33" t="b">
        <f t="shared" si="14"/>
        <v>0</v>
      </c>
      <c r="AE35" s="38" t="b">
        <f t="shared" si="15"/>
        <v>0</v>
      </c>
      <c r="AF35" s="33">
        <f t="shared" si="16"/>
        <v>0</v>
      </c>
      <c r="AH35" s="33" t="b">
        <f t="shared" si="17"/>
        <v>0</v>
      </c>
      <c r="AI35" s="33">
        <f t="shared" si="18"/>
        <v>0</v>
      </c>
      <c r="AK35" s="33" t="b">
        <f t="shared" si="19"/>
        <v>0</v>
      </c>
      <c r="AL35" s="33">
        <f t="shared" si="20"/>
        <v>0</v>
      </c>
    </row>
    <row r="36" spans="1:38" ht="17.100000000000001" customHeight="1" x14ac:dyDescent="0.2">
      <c r="A36" s="35"/>
      <c r="B36" s="47" t="str">
        <f>IF(AND(C36&lt;&gt;"",D36&lt;&gt;D35),LOOKUP(D36,QUADRO!B$11:B$30,QUADRO!E$11:E$30),"")</f>
        <v/>
      </c>
      <c r="C36" s="48" t="str">
        <f>IF(C35&lt;QUADRO!$G$32,C35+1,"")</f>
        <v/>
      </c>
      <c r="D36" s="46" t="str">
        <f>IF(C36&lt;&gt;"",IF(E35&gt;=LOOKUP(D35,QUADRO!$B$11:$B$30,QUADRO!$G$11:$G$30),CONCATENATE("D",IF(LOOKUP(D35,QUADRO!$B$11:$B$30,QUADRO!$C$11:$C$30)+1&lt;10,"0",""),LOOKUP(D35,QUADRO!$B$11:$B$30,QUADRO!$C$11:$C$30)+1),D35),"")</f>
        <v/>
      </c>
      <c r="E36" s="46" t="str">
        <f t="shared" ca="1" si="0"/>
        <v/>
      </c>
      <c r="F36" s="35"/>
      <c r="G36" s="49"/>
      <c r="H36" s="144"/>
      <c r="I36" s="51" t="str">
        <f t="shared" si="1"/>
        <v/>
      </c>
      <c r="J36" s="52"/>
      <c r="K36" s="51" t="str">
        <f t="shared" si="2"/>
        <v/>
      </c>
      <c r="L36" s="53"/>
      <c r="M36" s="20" t="str">
        <f t="shared" si="3"/>
        <v/>
      </c>
      <c r="N36" s="32" t="str">
        <f t="shared" si="4"/>
        <v/>
      </c>
      <c r="R36" s="33" t="b">
        <f t="shared" si="5"/>
        <v>0</v>
      </c>
      <c r="S36" s="33" t="b">
        <f t="shared" si="6"/>
        <v>0</v>
      </c>
      <c r="T36" s="33" t="b">
        <f t="shared" si="7"/>
        <v>0</v>
      </c>
      <c r="U36" s="33" t="b">
        <f t="shared" si="8"/>
        <v>0</v>
      </c>
      <c r="W36" s="33" t="b">
        <f t="shared" si="9"/>
        <v>1</v>
      </c>
      <c r="X36" s="33" t="b">
        <f t="shared" si="10"/>
        <v>1</v>
      </c>
      <c r="Y36" s="33" t="b">
        <f t="shared" si="11"/>
        <v>1</v>
      </c>
      <c r="AA36" s="33" t="b">
        <f t="shared" si="12"/>
        <v>0</v>
      </c>
      <c r="AB36" s="33" t="b">
        <f t="shared" si="13"/>
        <v>0</v>
      </c>
      <c r="AC36" s="33" t="b">
        <f t="shared" si="14"/>
        <v>0</v>
      </c>
      <c r="AE36" s="38" t="b">
        <f t="shared" si="15"/>
        <v>0</v>
      </c>
      <c r="AF36" s="33">
        <f t="shared" si="16"/>
        <v>0</v>
      </c>
      <c r="AH36" s="33" t="b">
        <f t="shared" si="17"/>
        <v>0</v>
      </c>
      <c r="AI36" s="33">
        <f t="shared" si="18"/>
        <v>0</v>
      </c>
      <c r="AK36" s="33" t="b">
        <f t="shared" si="19"/>
        <v>0</v>
      </c>
      <c r="AL36" s="33">
        <f t="shared" si="20"/>
        <v>0</v>
      </c>
    </row>
    <row r="37" spans="1:38" ht="17.100000000000001" customHeight="1" x14ac:dyDescent="0.2">
      <c r="A37" s="35"/>
      <c r="B37" s="47" t="str">
        <f>IF(AND(C37&lt;&gt;"",D37&lt;&gt;D36),LOOKUP(D37,QUADRO!B$11:B$30,QUADRO!E$11:E$30),"")</f>
        <v/>
      </c>
      <c r="C37" s="48" t="str">
        <f>IF(C36&lt;QUADRO!$G$32,C36+1,"")</f>
        <v/>
      </c>
      <c r="D37" s="46" t="str">
        <f>IF(C37&lt;&gt;"",IF(E36&gt;=LOOKUP(D36,QUADRO!$B$11:$B$30,QUADRO!$G$11:$G$30),CONCATENATE("D",IF(LOOKUP(D36,QUADRO!$B$11:$B$30,QUADRO!$C$11:$C$30)+1&lt;10,"0",""),LOOKUP(D36,QUADRO!$B$11:$B$30,QUADRO!$C$11:$C$30)+1),D36),"")</f>
        <v/>
      </c>
      <c r="E37" s="46" t="str">
        <f t="shared" ca="1" si="0"/>
        <v/>
      </c>
      <c r="F37" s="35"/>
      <c r="G37" s="49"/>
      <c r="H37" s="144"/>
      <c r="I37" s="51" t="str">
        <f t="shared" si="1"/>
        <v/>
      </c>
      <c r="J37" s="52"/>
      <c r="K37" s="51" t="str">
        <f t="shared" si="2"/>
        <v/>
      </c>
      <c r="L37" s="53"/>
      <c r="M37" s="20" t="str">
        <f t="shared" si="3"/>
        <v/>
      </c>
      <c r="N37" s="32" t="str">
        <f t="shared" si="4"/>
        <v/>
      </c>
      <c r="R37" s="33" t="b">
        <f t="shared" si="5"/>
        <v>0</v>
      </c>
      <c r="S37" s="33" t="b">
        <f t="shared" si="6"/>
        <v>0</v>
      </c>
      <c r="T37" s="33" t="b">
        <f t="shared" si="7"/>
        <v>0</v>
      </c>
      <c r="U37" s="33" t="b">
        <f t="shared" si="8"/>
        <v>0</v>
      </c>
      <c r="W37" s="33" t="b">
        <f t="shared" si="9"/>
        <v>1</v>
      </c>
      <c r="X37" s="33" t="b">
        <f t="shared" si="10"/>
        <v>1</v>
      </c>
      <c r="Y37" s="33" t="b">
        <f t="shared" si="11"/>
        <v>1</v>
      </c>
      <c r="AA37" s="33" t="b">
        <f t="shared" si="12"/>
        <v>0</v>
      </c>
      <c r="AB37" s="33" t="b">
        <f t="shared" si="13"/>
        <v>0</v>
      </c>
      <c r="AC37" s="33" t="b">
        <f t="shared" si="14"/>
        <v>0</v>
      </c>
      <c r="AE37" s="38" t="b">
        <f t="shared" si="15"/>
        <v>0</v>
      </c>
      <c r="AF37" s="33">
        <f t="shared" si="16"/>
        <v>0</v>
      </c>
      <c r="AH37" s="33" t="b">
        <f t="shared" si="17"/>
        <v>0</v>
      </c>
      <c r="AI37" s="33">
        <f t="shared" si="18"/>
        <v>0</v>
      </c>
      <c r="AK37" s="33" t="b">
        <f t="shared" si="19"/>
        <v>0</v>
      </c>
      <c r="AL37" s="33">
        <f t="shared" si="20"/>
        <v>0</v>
      </c>
    </row>
    <row r="38" spans="1:38" ht="17.100000000000001" customHeight="1" x14ac:dyDescent="0.2">
      <c r="A38" s="35"/>
      <c r="B38" s="47" t="str">
        <f>IF(AND(C38&lt;&gt;"",D38&lt;&gt;D37),LOOKUP(D38,QUADRO!B$11:B$30,QUADRO!E$11:E$30),"")</f>
        <v/>
      </c>
      <c r="C38" s="48" t="str">
        <f>IF(C37&lt;QUADRO!$G$32,C37+1,"")</f>
        <v/>
      </c>
      <c r="D38" s="46" t="str">
        <f>IF(C38&lt;&gt;"",IF(E37&gt;=LOOKUP(D37,QUADRO!$B$11:$B$30,QUADRO!$G$11:$G$30),CONCATENATE("D",IF(LOOKUP(D37,QUADRO!$B$11:$B$30,QUADRO!$C$11:$C$30)+1&lt;10,"0",""),LOOKUP(D37,QUADRO!$B$11:$B$30,QUADRO!$C$11:$C$30)+1),D37),"")</f>
        <v/>
      </c>
      <c r="E38" s="46" t="str">
        <f t="shared" ca="1" si="0"/>
        <v/>
      </c>
      <c r="F38" s="35"/>
      <c r="G38" s="49"/>
      <c r="H38" s="144"/>
      <c r="I38" s="51" t="str">
        <f t="shared" si="1"/>
        <v/>
      </c>
      <c r="J38" s="52"/>
      <c r="K38" s="51" t="str">
        <f t="shared" si="2"/>
        <v/>
      </c>
      <c r="L38" s="53"/>
      <c r="M38" s="20" t="str">
        <f t="shared" si="3"/>
        <v/>
      </c>
      <c r="N38" s="32" t="str">
        <f t="shared" si="4"/>
        <v/>
      </c>
      <c r="R38" s="33" t="b">
        <f t="shared" si="5"/>
        <v>0</v>
      </c>
      <c r="S38" s="33" t="b">
        <f t="shared" si="6"/>
        <v>0</v>
      </c>
      <c r="T38" s="33" t="b">
        <f t="shared" si="7"/>
        <v>0</v>
      </c>
      <c r="U38" s="33" t="b">
        <f t="shared" si="8"/>
        <v>0</v>
      </c>
      <c r="W38" s="33" t="b">
        <f t="shared" si="9"/>
        <v>1</v>
      </c>
      <c r="X38" s="33" t="b">
        <f t="shared" si="10"/>
        <v>1</v>
      </c>
      <c r="Y38" s="33" t="b">
        <f t="shared" si="11"/>
        <v>1</v>
      </c>
      <c r="AA38" s="33" t="b">
        <f t="shared" si="12"/>
        <v>0</v>
      </c>
      <c r="AB38" s="33" t="b">
        <f t="shared" si="13"/>
        <v>0</v>
      </c>
      <c r="AC38" s="33" t="b">
        <f t="shared" si="14"/>
        <v>0</v>
      </c>
      <c r="AE38" s="38" t="b">
        <f t="shared" si="15"/>
        <v>0</v>
      </c>
      <c r="AF38" s="33">
        <f t="shared" si="16"/>
        <v>0</v>
      </c>
      <c r="AH38" s="33" t="b">
        <f t="shared" si="17"/>
        <v>0</v>
      </c>
      <c r="AI38" s="33">
        <f t="shared" si="18"/>
        <v>0</v>
      </c>
      <c r="AK38" s="33" t="b">
        <f t="shared" si="19"/>
        <v>0</v>
      </c>
      <c r="AL38" s="33">
        <f t="shared" si="20"/>
        <v>0</v>
      </c>
    </row>
    <row r="39" spans="1:38" ht="17.100000000000001" customHeight="1" x14ac:dyDescent="0.2">
      <c r="A39" s="35"/>
      <c r="B39" s="47" t="str">
        <f>IF(AND(C39&lt;&gt;"",D39&lt;&gt;D38),LOOKUP(D39,QUADRO!B$11:B$30,QUADRO!E$11:E$30),"")</f>
        <v/>
      </c>
      <c r="C39" s="48" t="str">
        <f>IF(C38&lt;QUADRO!$G$32,C38+1,"")</f>
        <v/>
      </c>
      <c r="D39" s="46" t="str">
        <f>IF(C39&lt;&gt;"",IF(E38&gt;=LOOKUP(D38,QUADRO!$B$11:$B$30,QUADRO!$G$11:$G$30),CONCATENATE("D",IF(LOOKUP(D38,QUADRO!$B$11:$B$30,QUADRO!$C$11:$C$30)+1&lt;10,"0",""),LOOKUP(D38,QUADRO!$B$11:$B$30,QUADRO!$C$11:$C$30)+1),D38),"")</f>
        <v/>
      </c>
      <c r="E39" s="46" t="str">
        <f t="shared" ca="1" si="0"/>
        <v/>
      </c>
      <c r="F39" s="35"/>
      <c r="G39" s="49"/>
      <c r="H39" s="144"/>
      <c r="I39" s="51" t="str">
        <f t="shared" si="1"/>
        <v/>
      </c>
      <c r="J39" s="52"/>
      <c r="K39" s="51" t="str">
        <f t="shared" si="2"/>
        <v/>
      </c>
      <c r="L39" s="53"/>
      <c r="M39" s="20" t="str">
        <f t="shared" si="3"/>
        <v/>
      </c>
      <c r="N39" s="32" t="str">
        <f t="shared" si="4"/>
        <v/>
      </c>
      <c r="R39" s="33" t="b">
        <f t="shared" si="5"/>
        <v>0</v>
      </c>
      <c r="S39" s="33" t="b">
        <f t="shared" si="6"/>
        <v>0</v>
      </c>
      <c r="T39" s="33" t="b">
        <f t="shared" si="7"/>
        <v>0</v>
      </c>
      <c r="U39" s="33" t="b">
        <f t="shared" si="8"/>
        <v>0</v>
      </c>
      <c r="W39" s="33" t="b">
        <f t="shared" si="9"/>
        <v>1</v>
      </c>
      <c r="X39" s="33" t="b">
        <f t="shared" si="10"/>
        <v>1</v>
      </c>
      <c r="Y39" s="33" t="b">
        <f t="shared" si="11"/>
        <v>1</v>
      </c>
      <c r="AA39" s="33" t="b">
        <f t="shared" si="12"/>
        <v>0</v>
      </c>
      <c r="AB39" s="33" t="b">
        <f t="shared" si="13"/>
        <v>0</v>
      </c>
      <c r="AC39" s="33" t="b">
        <f t="shared" si="14"/>
        <v>0</v>
      </c>
      <c r="AE39" s="38" t="b">
        <f t="shared" si="15"/>
        <v>0</v>
      </c>
      <c r="AF39" s="33">
        <f t="shared" si="16"/>
        <v>0</v>
      </c>
      <c r="AH39" s="33" t="b">
        <f t="shared" si="17"/>
        <v>0</v>
      </c>
      <c r="AI39" s="33">
        <f t="shared" si="18"/>
        <v>0</v>
      </c>
      <c r="AK39" s="33" t="b">
        <f t="shared" si="19"/>
        <v>0</v>
      </c>
      <c r="AL39" s="33">
        <f t="shared" si="20"/>
        <v>0</v>
      </c>
    </row>
    <row r="40" spans="1:38" ht="17.100000000000001" customHeight="1" x14ac:dyDescent="0.2">
      <c r="A40" s="35"/>
      <c r="B40" s="47" t="str">
        <f>IF(AND(C40&lt;&gt;"",D40&lt;&gt;D39),LOOKUP(D40,QUADRO!B$11:B$30,QUADRO!E$11:E$30),"")</f>
        <v/>
      </c>
      <c r="C40" s="48" t="str">
        <f>IF(C39&lt;QUADRO!$G$32,C39+1,"")</f>
        <v/>
      </c>
      <c r="D40" s="46" t="str">
        <f>IF(C40&lt;&gt;"",IF(E39&gt;=LOOKUP(D39,QUADRO!$B$11:$B$30,QUADRO!$G$11:$G$30),CONCATENATE("D",IF(LOOKUP(D39,QUADRO!$B$11:$B$30,QUADRO!$C$11:$C$30)+1&lt;10,"0",""),LOOKUP(D39,QUADRO!$B$11:$B$30,QUADRO!$C$11:$C$30)+1),D39),"")</f>
        <v/>
      </c>
      <c r="E40" s="46" t="str">
        <f t="shared" ca="1" si="0"/>
        <v/>
      </c>
      <c r="F40" s="35"/>
      <c r="G40" s="49"/>
      <c r="H40" s="144"/>
      <c r="I40" s="51" t="str">
        <f t="shared" si="1"/>
        <v/>
      </c>
      <c r="J40" s="52"/>
      <c r="K40" s="51" t="str">
        <f t="shared" si="2"/>
        <v/>
      </c>
      <c r="L40" s="53"/>
      <c r="M40" s="20" t="str">
        <f t="shared" si="3"/>
        <v/>
      </c>
      <c r="N40" s="32" t="str">
        <f t="shared" si="4"/>
        <v/>
      </c>
      <c r="R40" s="33" t="b">
        <f t="shared" si="5"/>
        <v>0</v>
      </c>
      <c r="S40" s="33" t="b">
        <f t="shared" si="6"/>
        <v>0</v>
      </c>
      <c r="T40" s="33" t="b">
        <f t="shared" si="7"/>
        <v>0</v>
      </c>
      <c r="U40" s="33" t="b">
        <f t="shared" si="8"/>
        <v>0</v>
      </c>
      <c r="W40" s="33" t="b">
        <f t="shared" si="9"/>
        <v>1</v>
      </c>
      <c r="X40" s="33" t="b">
        <f t="shared" si="10"/>
        <v>1</v>
      </c>
      <c r="Y40" s="33" t="b">
        <f t="shared" si="11"/>
        <v>1</v>
      </c>
      <c r="AA40" s="33" t="b">
        <f t="shared" si="12"/>
        <v>0</v>
      </c>
      <c r="AB40" s="33" t="b">
        <f t="shared" si="13"/>
        <v>0</v>
      </c>
      <c r="AC40" s="33" t="b">
        <f t="shared" si="14"/>
        <v>0</v>
      </c>
      <c r="AE40" s="38" t="b">
        <f t="shared" si="15"/>
        <v>0</v>
      </c>
      <c r="AF40" s="33">
        <f t="shared" si="16"/>
        <v>0</v>
      </c>
      <c r="AH40" s="33" t="b">
        <f t="shared" si="17"/>
        <v>0</v>
      </c>
      <c r="AI40" s="33">
        <f t="shared" si="18"/>
        <v>0</v>
      </c>
      <c r="AK40" s="33" t="b">
        <f t="shared" si="19"/>
        <v>0</v>
      </c>
      <c r="AL40" s="33">
        <f t="shared" si="20"/>
        <v>0</v>
      </c>
    </row>
    <row r="41" spans="1:38" ht="17.100000000000001" customHeight="1" x14ac:dyDescent="0.2">
      <c r="A41" s="35"/>
      <c r="B41" s="47" t="str">
        <f>IF(AND(C41&lt;&gt;"",D41&lt;&gt;D40),LOOKUP(D41,QUADRO!B$11:B$30,QUADRO!E$11:E$30),"")</f>
        <v/>
      </c>
      <c r="C41" s="48" t="str">
        <f>IF(C40&lt;QUADRO!$G$32,C40+1,"")</f>
        <v/>
      </c>
      <c r="D41" s="46" t="str">
        <f>IF(C41&lt;&gt;"",IF(E40&gt;=LOOKUP(D40,QUADRO!$B$11:$B$30,QUADRO!$G$11:$G$30),CONCATENATE("D",IF(LOOKUP(D40,QUADRO!$B$11:$B$30,QUADRO!$C$11:$C$30)+1&lt;10,"0",""),LOOKUP(D40,QUADRO!$B$11:$B$30,QUADRO!$C$11:$C$30)+1),D40),"")</f>
        <v/>
      </c>
      <c r="E41" s="46" t="str">
        <f t="shared" ca="1" si="0"/>
        <v/>
      </c>
      <c r="F41" s="35"/>
      <c r="G41" s="49"/>
      <c r="H41" s="144"/>
      <c r="I41" s="51" t="str">
        <f t="shared" si="1"/>
        <v/>
      </c>
      <c r="J41" s="52"/>
      <c r="K41" s="51" t="str">
        <f t="shared" si="2"/>
        <v/>
      </c>
      <c r="L41" s="53"/>
      <c r="M41" s="20" t="str">
        <f t="shared" si="3"/>
        <v/>
      </c>
      <c r="N41" s="32" t="str">
        <f t="shared" si="4"/>
        <v/>
      </c>
      <c r="R41" s="33" t="b">
        <f t="shared" si="5"/>
        <v>0</v>
      </c>
      <c r="S41" s="33" t="b">
        <f t="shared" si="6"/>
        <v>0</v>
      </c>
      <c r="T41" s="33" t="b">
        <f t="shared" si="7"/>
        <v>0</v>
      </c>
      <c r="U41" s="33" t="b">
        <f t="shared" si="8"/>
        <v>0</v>
      </c>
      <c r="W41" s="33" t="b">
        <f t="shared" si="9"/>
        <v>1</v>
      </c>
      <c r="X41" s="33" t="b">
        <f t="shared" si="10"/>
        <v>1</v>
      </c>
      <c r="Y41" s="33" t="b">
        <f t="shared" si="11"/>
        <v>1</v>
      </c>
      <c r="AA41" s="33" t="b">
        <f t="shared" si="12"/>
        <v>0</v>
      </c>
      <c r="AB41" s="33" t="b">
        <f t="shared" si="13"/>
        <v>0</v>
      </c>
      <c r="AC41" s="33" t="b">
        <f t="shared" si="14"/>
        <v>0</v>
      </c>
      <c r="AE41" s="38" t="b">
        <f t="shared" si="15"/>
        <v>0</v>
      </c>
      <c r="AF41" s="33">
        <f t="shared" si="16"/>
        <v>0</v>
      </c>
      <c r="AH41" s="33" t="b">
        <f t="shared" si="17"/>
        <v>0</v>
      </c>
      <c r="AI41" s="33">
        <f t="shared" si="18"/>
        <v>0</v>
      </c>
      <c r="AK41" s="33" t="b">
        <f t="shared" si="19"/>
        <v>0</v>
      </c>
      <c r="AL41" s="33">
        <f t="shared" si="20"/>
        <v>0</v>
      </c>
    </row>
    <row r="42" spans="1:38" ht="17.100000000000001" customHeight="1" x14ac:dyDescent="0.2">
      <c r="A42" s="35"/>
      <c r="B42" s="47" t="str">
        <f>IF(AND(C42&lt;&gt;"",D42&lt;&gt;D41),LOOKUP(D42,QUADRO!B$11:B$30,QUADRO!E$11:E$30),"")</f>
        <v/>
      </c>
      <c r="C42" s="48" t="str">
        <f>IF(C41&lt;QUADRO!$G$32,C41+1,"")</f>
        <v/>
      </c>
      <c r="D42" s="46" t="str">
        <f>IF(C42&lt;&gt;"",IF(E41&gt;=LOOKUP(D41,QUADRO!$B$11:$B$30,QUADRO!$G$11:$G$30),CONCATENATE("D",IF(LOOKUP(D41,QUADRO!$B$11:$B$30,QUADRO!$C$11:$C$30)+1&lt;10,"0",""),LOOKUP(D41,QUADRO!$B$11:$B$30,QUADRO!$C$11:$C$30)+1),D41),"")</f>
        <v/>
      </c>
      <c r="E42" s="46" t="str">
        <f t="shared" ca="1" si="0"/>
        <v/>
      </c>
      <c r="F42" s="35"/>
      <c r="G42" s="49"/>
      <c r="H42" s="144"/>
      <c r="I42" s="51" t="str">
        <f t="shared" si="1"/>
        <v/>
      </c>
      <c r="J42" s="52"/>
      <c r="K42" s="51" t="str">
        <f t="shared" si="2"/>
        <v/>
      </c>
      <c r="L42" s="53"/>
      <c r="M42" s="20" t="str">
        <f t="shared" si="3"/>
        <v/>
      </c>
      <c r="N42" s="32" t="str">
        <f t="shared" si="4"/>
        <v/>
      </c>
      <c r="R42" s="33" t="b">
        <f t="shared" si="5"/>
        <v>0</v>
      </c>
      <c r="S42" s="33" t="b">
        <f t="shared" si="6"/>
        <v>0</v>
      </c>
      <c r="T42" s="33" t="b">
        <f t="shared" si="7"/>
        <v>0</v>
      </c>
      <c r="U42" s="33" t="b">
        <f t="shared" si="8"/>
        <v>0</v>
      </c>
      <c r="W42" s="33" t="b">
        <f t="shared" si="9"/>
        <v>1</v>
      </c>
      <c r="X42" s="33" t="b">
        <f t="shared" si="10"/>
        <v>1</v>
      </c>
      <c r="Y42" s="33" t="b">
        <f t="shared" si="11"/>
        <v>1</v>
      </c>
      <c r="AA42" s="33" t="b">
        <f t="shared" si="12"/>
        <v>0</v>
      </c>
      <c r="AB42" s="33" t="b">
        <f t="shared" si="13"/>
        <v>0</v>
      </c>
      <c r="AC42" s="33" t="b">
        <f t="shared" si="14"/>
        <v>0</v>
      </c>
      <c r="AE42" s="38" t="b">
        <f t="shared" si="15"/>
        <v>0</v>
      </c>
      <c r="AF42" s="33">
        <f t="shared" si="16"/>
        <v>0</v>
      </c>
      <c r="AH42" s="33" t="b">
        <f t="shared" si="17"/>
        <v>0</v>
      </c>
      <c r="AI42" s="33">
        <f t="shared" si="18"/>
        <v>0</v>
      </c>
      <c r="AK42" s="33" t="b">
        <f t="shared" si="19"/>
        <v>0</v>
      </c>
      <c r="AL42" s="33">
        <f t="shared" si="20"/>
        <v>0</v>
      </c>
    </row>
    <row r="43" spans="1:38" ht="17.100000000000001" customHeight="1" x14ac:dyDescent="0.2">
      <c r="A43" s="35"/>
      <c r="B43" s="47" t="str">
        <f>IF(AND(C43&lt;&gt;"",D43&lt;&gt;D42),LOOKUP(D43,QUADRO!B$11:B$30,QUADRO!E$11:E$30),"")</f>
        <v/>
      </c>
      <c r="C43" s="48" t="str">
        <f>IF(C42&lt;QUADRO!$G$32,C42+1,"")</f>
        <v/>
      </c>
      <c r="D43" s="46" t="str">
        <f>IF(C43&lt;&gt;"",IF(E42&gt;=LOOKUP(D42,QUADRO!$B$11:$B$30,QUADRO!$G$11:$G$30),CONCATENATE("D",IF(LOOKUP(D42,QUADRO!$B$11:$B$30,QUADRO!$C$11:$C$30)+1&lt;10,"0",""),LOOKUP(D42,QUADRO!$B$11:$B$30,QUADRO!$C$11:$C$30)+1),D42),"")</f>
        <v/>
      </c>
      <c r="E43" s="46" t="str">
        <f t="shared" ca="1" si="0"/>
        <v/>
      </c>
      <c r="F43" s="35"/>
      <c r="G43" s="49"/>
      <c r="H43" s="144"/>
      <c r="I43" s="51" t="str">
        <f t="shared" si="1"/>
        <v/>
      </c>
      <c r="J43" s="52"/>
      <c r="K43" s="51" t="str">
        <f t="shared" si="2"/>
        <v/>
      </c>
      <c r="L43" s="53"/>
      <c r="M43" s="20" t="str">
        <f t="shared" si="3"/>
        <v/>
      </c>
      <c r="N43" s="32" t="str">
        <f t="shared" si="4"/>
        <v/>
      </c>
      <c r="R43" s="33" t="b">
        <f t="shared" si="5"/>
        <v>0</v>
      </c>
      <c r="S43" s="33" t="b">
        <f t="shared" si="6"/>
        <v>0</v>
      </c>
      <c r="T43" s="33" t="b">
        <f t="shared" si="7"/>
        <v>0</v>
      </c>
      <c r="U43" s="33" t="b">
        <f t="shared" si="8"/>
        <v>0</v>
      </c>
      <c r="W43" s="33" t="b">
        <f t="shared" si="9"/>
        <v>1</v>
      </c>
      <c r="X43" s="33" t="b">
        <f t="shared" si="10"/>
        <v>1</v>
      </c>
      <c r="Y43" s="33" t="b">
        <f t="shared" si="11"/>
        <v>1</v>
      </c>
      <c r="AA43" s="33" t="b">
        <f t="shared" si="12"/>
        <v>0</v>
      </c>
      <c r="AB43" s="33" t="b">
        <f t="shared" si="13"/>
        <v>0</v>
      </c>
      <c r="AC43" s="33" t="b">
        <f t="shared" si="14"/>
        <v>0</v>
      </c>
      <c r="AE43" s="38" t="b">
        <f t="shared" si="15"/>
        <v>0</v>
      </c>
      <c r="AF43" s="33">
        <f t="shared" si="16"/>
        <v>0</v>
      </c>
      <c r="AH43" s="33" t="b">
        <f t="shared" si="17"/>
        <v>0</v>
      </c>
      <c r="AI43" s="33">
        <f t="shared" si="18"/>
        <v>0</v>
      </c>
      <c r="AK43" s="33" t="b">
        <f t="shared" si="19"/>
        <v>0</v>
      </c>
      <c r="AL43" s="33">
        <f t="shared" si="20"/>
        <v>0</v>
      </c>
    </row>
    <row r="44" spans="1:38" ht="17.100000000000001" customHeight="1" x14ac:dyDescent="0.2">
      <c r="A44" s="35"/>
      <c r="B44" s="47" t="str">
        <f>IF(AND(C44&lt;&gt;"",D44&lt;&gt;D43),LOOKUP(D44,QUADRO!B$11:B$30,QUADRO!E$11:E$30),"")</f>
        <v/>
      </c>
      <c r="C44" s="48" t="str">
        <f>IF(C43&lt;QUADRO!$G$32,C43+1,"")</f>
        <v/>
      </c>
      <c r="D44" s="46" t="str">
        <f>IF(C44&lt;&gt;"",IF(E43&gt;=LOOKUP(D43,QUADRO!$B$11:$B$30,QUADRO!$G$11:$G$30),CONCATENATE("D",IF(LOOKUP(D43,QUADRO!$B$11:$B$30,QUADRO!$C$11:$C$30)+1&lt;10,"0",""),LOOKUP(D43,QUADRO!$B$11:$B$30,QUADRO!$C$11:$C$30)+1),D43),"")</f>
        <v/>
      </c>
      <c r="E44" s="46" t="str">
        <f t="shared" ca="1" si="0"/>
        <v/>
      </c>
      <c r="F44" s="35"/>
      <c r="G44" s="49"/>
      <c r="H44" s="144"/>
      <c r="I44" s="51" t="str">
        <f t="shared" si="1"/>
        <v/>
      </c>
      <c r="J44" s="52"/>
      <c r="K44" s="51" t="str">
        <f t="shared" si="2"/>
        <v/>
      </c>
      <c r="L44" s="53"/>
      <c r="M44" s="20" t="str">
        <f t="shared" si="3"/>
        <v/>
      </c>
      <c r="N44" s="32" t="str">
        <f t="shared" si="4"/>
        <v/>
      </c>
      <c r="R44" s="33" t="b">
        <f t="shared" si="5"/>
        <v>0</v>
      </c>
      <c r="S44" s="33" t="b">
        <f t="shared" si="6"/>
        <v>0</v>
      </c>
      <c r="T44" s="33" t="b">
        <f t="shared" si="7"/>
        <v>0</v>
      </c>
      <c r="U44" s="33" t="b">
        <f t="shared" si="8"/>
        <v>0</v>
      </c>
      <c r="W44" s="33" t="b">
        <f t="shared" si="9"/>
        <v>1</v>
      </c>
      <c r="X44" s="33" t="b">
        <f t="shared" si="10"/>
        <v>1</v>
      </c>
      <c r="Y44" s="33" t="b">
        <f t="shared" si="11"/>
        <v>1</v>
      </c>
      <c r="AA44" s="33" t="b">
        <f t="shared" si="12"/>
        <v>0</v>
      </c>
      <c r="AB44" s="33" t="b">
        <f t="shared" si="13"/>
        <v>0</v>
      </c>
      <c r="AC44" s="33" t="b">
        <f t="shared" si="14"/>
        <v>0</v>
      </c>
      <c r="AE44" s="38" t="b">
        <f t="shared" si="15"/>
        <v>0</v>
      </c>
      <c r="AF44" s="33">
        <f t="shared" si="16"/>
        <v>0</v>
      </c>
      <c r="AH44" s="33" t="b">
        <f t="shared" si="17"/>
        <v>0</v>
      </c>
      <c r="AI44" s="33">
        <f t="shared" si="18"/>
        <v>0</v>
      </c>
      <c r="AK44" s="33" t="b">
        <f t="shared" si="19"/>
        <v>0</v>
      </c>
      <c r="AL44" s="33">
        <f t="shared" si="20"/>
        <v>0</v>
      </c>
    </row>
    <row r="45" spans="1:38" ht="17.100000000000001" customHeight="1" x14ac:dyDescent="0.2">
      <c r="A45" s="35"/>
      <c r="B45" s="47" t="str">
        <f>IF(AND(C45&lt;&gt;"",D45&lt;&gt;D44),LOOKUP(D45,QUADRO!B$11:B$30,QUADRO!E$11:E$30),"")</f>
        <v/>
      </c>
      <c r="C45" s="48" t="str">
        <f>IF(C44&lt;QUADRO!$G$32,C44+1,"")</f>
        <v/>
      </c>
      <c r="D45" s="46" t="str">
        <f>IF(C45&lt;&gt;"",IF(E44&gt;=LOOKUP(D44,QUADRO!$B$11:$B$30,QUADRO!$G$11:$G$30),CONCATENATE("D",IF(LOOKUP(D44,QUADRO!$B$11:$B$30,QUADRO!$C$11:$C$30)+1&lt;10,"0",""),LOOKUP(D44,QUADRO!$B$11:$B$30,QUADRO!$C$11:$C$30)+1),D44),"")</f>
        <v/>
      </c>
      <c r="E45" s="46" t="str">
        <f t="shared" ca="1" si="0"/>
        <v/>
      </c>
      <c r="F45" s="35"/>
      <c r="G45" s="49"/>
      <c r="H45" s="50"/>
      <c r="I45" s="51" t="str">
        <f t="shared" si="1"/>
        <v/>
      </c>
      <c r="J45" s="52"/>
      <c r="K45" s="51" t="str">
        <f t="shared" si="2"/>
        <v/>
      </c>
      <c r="L45" s="53"/>
      <c r="M45" s="20" t="str">
        <f t="shared" si="3"/>
        <v/>
      </c>
      <c r="N45" s="32" t="str">
        <f t="shared" si="4"/>
        <v/>
      </c>
      <c r="R45" s="33" t="b">
        <f t="shared" si="5"/>
        <v>0</v>
      </c>
      <c r="S45" s="33" t="b">
        <f t="shared" si="6"/>
        <v>0</v>
      </c>
      <c r="T45" s="33" t="b">
        <f t="shared" si="7"/>
        <v>0</v>
      </c>
      <c r="U45" s="33" t="b">
        <f t="shared" si="8"/>
        <v>0</v>
      </c>
      <c r="W45" s="33" t="b">
        <f t="shared" si="9"/>
        <v>1</v>
      </c>
      <c r="X45" s="33" t="b">
        <f t="shared" si="10"/>
        <v>1</v>
      </c>
      <c r="Y45" s="33" t="b">
        <f t="shared" si="11"/>
        <v>1</v>
      </c>
      <c r="AA45" s="33" t="b">
        <f t="shared" si="12"/>
        <v>0</v>
      </c>
      <c r="AB45" s="33" t="b">
        <f t="shared" si="13"/>
        <v>0</v>
      </c>
      <c r="AC45" s="33" t="b">
        <f t="shared" si="14"/>
        <v>0</v>
      </c>
      <c r="AE45" s="38" t="b">
        <f t="shared" si="15"/>
        <v>0</v>
      </c>
      <c r="AF45" s="33">
        <f t="shared" si="16"/>
        <v>0</v>
      </c>
      <c r="AH45" s="33" t="b">
        <f t="shared" si="17"/>
        <v>0</v>
      </c>
      <c r="AI45" s="33">
        <f t="shared" si="18"/>
        <v>0</v>
      </c>
      <c r="AK45" s="33" t="b">
        <f t="shared" si="19"/>
        <v>0</v>
      </c>
      <c r="AL45" s="33">
        <f t="shared" si="20"/>
        <v>0</v>
      </c>
    </row>
    <row r="46" spans="1:38" ht="17.100000000000001" customHeight="1" x14ac:dyDescent="0.2">
      <c r="A46" s="35"/>
      <c r="B46" s="47" t="str">
        <f>IF(AND(C46&lt;&gt;"",D46&lt;&gt;D45),LOOKUP(D46,QUADRO!B$11:B$30,QUADRO!E$11:E$30),"")</f>
        <v/>
      </c>
      <c r="C46" s="48" t="str">
        <f>IF(C45&lt;QUADRO!$G$32,C45+1,"")</f>
        <v/>
      </c>
      <c r="D46" s="46" t="str">
        <f>IF(C46&lt;&gt;"",IF(E45&gt;=LOOKUP(D45,QUADRO!$B$11:$B$30,QUADRO!$G$11:$G$30),CONCATENATE("D",IF(LOOKUP(D45,QUADRO!$B$11:$B$30,QUADRO!$C$11:$C$30)+1&lt;10,"0",""),LOOKUP(D45,QUADRO!$B$11:$B$30,QUADRO!$C$11:$C$30)+1),D45),"")</f>
        <v/>
      </c>
      <c r="E46" s="46" t="str">
        <f t="shared" ca="1" si="0"/>
        <v/>
      </c>
      <c r="F46" s="35"/>
      <c r="G46" s="49"/>
      <c r="H46" s="50"/>
      <c r="I46" s="51" t="str">
        <f t="shared" si="1"/>
        <v/>
      </c>
      <c r="J46" s="52"/>
      <c r="K46" s="51" t="str">
        <f t="shared" si="2"/>
        <v/>
      </c>
      <c r="L46" s="53"/>
      <c r="M46" s="20" t="str">
        <f t="shared" si="3"/>
        <v/>
      </c>
      <c r="N46" s="32" t="str">
        <f t="shared" si="4"/>
        <v/>
      </c>
      <c r="R46" s="33" t="b">
        <f t="shared" si="5"/>
        <v>0</v>
      </c>
      <c r="S46" s="33" t="b">
        <f t="shared" si="6"/>
        <v>0</v>
      </c>
      <c r="T46" s="33" t="b">
        <f t="shared" si="7"/>
        <v>0</v>
      </c>
      <c r="U46" s="33" t="b">
        <f t="shared" si="8"/>
        <v>0</v>
      </c>
      <c r="W46" s="33" t="b">
        <f t="shared" si="9"/>
        <v>1</v>
      </c>
      <c r="X46" s="33" t="b">
        <f t="shared" si="10"/>
        <v>1</v>
      </c>
      <c r="Y46" s="33" t="b">
        <f t="shared" si="11"/>
        <v>1</v>
      </c>
      <c r="AA46" s="33" t="b">
        <f t="shared" si="12"/>
        <v>0</v>
      </c>
      <c r="AB46" s="33" t="b">
        <f t="shared" si="13"/>
        <v>0</v>
      </c>
      <c r="AC46" s="33" t="b">
        <f t="shared" si="14"/>
        <v>0</v>
      </c>
      <c r="AE46" s="38" t="b">
        <f t="shared" si="15"/>
        <v>0</v>
      </c>
      <c r="AF46" s="33">
        <f t="shared" si="16"/>
        <v>0</v>
      </c>
      <c r="AH46" s="33" t="b">
        <f t="shared" si="17"/>
        <v>0</v>
      </c>
      <c r="AI46" s="33">
        <f t="shared" si="18"/>
        <v>0</v>
      </c>
      <c r="AK46" s="33" t="b">
        <f t="shared" si="19"/>
        <v>0</v>
      </c>
      <c r="AL46" s="33">
        <f t="shared" si="20"/>
        <v>0</v>
      </c>
    </row>
    <row r="47" spans="1:38" ht="17.100000000000001" customHeight="1" x14ac:dyDescent="0.2">
      <c r="A47" s="35"/>
      <c r="B47" s="47" t="str">
        <f>IF(AND(C47&lt;&gt;"",D47&lt;&gt;D46),LOOKUP(D47,QUADRO!B$11:B$30,QUADRO!E$11:E$30),"")</f>
        <v/>
      </c>
      <c r="C47" s="48" t="str">
        <f>IF(C46&lt;QUADRO!$G$32,C46+1,"")</f>
        <v/>
      </c>
      <c r="D47" s="46" t="str">
        <f>IF(C47&lt;&gt;"",IF(E46&gt;=LOOKUP(D46,QUADRO!$B$11:$B$30,QUADRO!$G$11:$G$30),CONCATENATE("D",IF(LOOKUP(D46,QUADRO!$B$11:$B$30,QUADRO!$C$11:$C$30)+1&lt;10,"0",""),LOOKUP(D46,QUADRO!$B$11:$B$30,QUADRO!$C$11:$C$30)+1),D46),"")</f>
        <v/>
      </c>
      <c r="E47" s="46" t="str">
        <f t="shared" ca="1" si="0"/>
        <v/>
      </c>
      <c r="F47" s="35"/>
      <c r="G47" s="49"/>
      <c r="H47" s="50"/>
      <c r="I47" s="51" t="str">
        <f t="shared" si="1"/>
        <v/>
      </c>
      <c r="J47" s="52"/>
      <c r="K47" s="51" t="str">
        <f t="shared" si="2"/>
        <v/>
      </c>
      <c r="L47" s="53"/>
      <c r="M47" s="20" t="str">
        <f t="shared" si="3"/>
        <v/>
      </c>
      <c r="N47" s="32" t="str">
        <f t="shared" si="4"/>
        <v/>
      </c>
      <c r="R47" s="33" t="b">
        <f t="shared" si="5"/>
        <v>0</v>
      </c>
      <c r="S47" s="33" t="b">
        <f t="shared" si="6"/>
        <v>0</v>
      </c>
      <c r="T47" s="33" t="b">
        <f t="shared" si="7"/>
        <v>0</v>
      </c>
      <c r="U47" s="33" t="b">
        <f t="shared" si="8"/>
        <v>0</v>
      </c>
      <c r="W47" s="33" t="b">
        <f t="shared" si="9"/>
        <v>1</v>
      </c>
      <c r="X47" s="33" t="b">
        <f t="shared" si="10"/>
        <v>1</v>
      </c>
      <c r="Y47" s="33" t="b">
        <f t="shared" si="11"/>
        <v>1</v>
      </c>
      <c r="AA47" s="33" t="b">
        <f t="shared" si="12"/>
        <v>0</v>
      </c>
      <c r="AB47" s="33" t="b">
        <f t="shared" si="13"/>
        <v>0</v>
      </c>
      <c r="AC47" s="33" t="b">
        <f t="shared" si="14"/>
        <v>0</v>
      </c>
      <c r="AE47" s="38" t="b">
        <f t="shared" si="15"/>
        <v>0</v>
      </c>
      <c r="AF47" s="33">
        <f t="shared" si="16"/>
        <v>0</v>
      </c>
      <c r="AH47" s="33" t="b">
        <f t="shared" si="17"/>
        <v>0</v>
      </c>
      <c r="AI47" s="33">
        <f t="shared" si="18"/>
        <v>0</v>
      </c>
      <c r="AK47" s="33" t="b">
        <f t="shared" si="19"/>
        <v>0</v>
      </c>
      <c r="AL47" s="33">
        <f t="shared" si="20"/>
        <v>0</v>
      </c>
    </row>
    <row r="48" spans="1:38" ht="17.100000000000001" customHeight="1" x14ac:dyDescent="0.2">
      <c r="A48" s="35"/>
      <c r="B48" s="47" t="str">
        <f>IF(AND(C48&lt;&gt;"",D48&lt;&gt;D47),LOOKUP(D48,QUADRO!B$11:B$30,QUADRO!E$11:E$30),"")</f>
        <v/>
      </c>
      <c r="C48" s="48" t="str">
        <f>IF(C47&lt;QUADRO!$G$32,C47+1,"")</f>
        <v/>
      </c>
      <c r="D48" s="46" t="str">
        <f>IF(C48&lt;&gt;"",IF(E47&gt;=LOOKUP(D47,QUADRO!$B$11:$B$30,QUADRO!$G$11:$G$30),CONCATENATE("D",IF(LOOKUP(D47,QUADRO!$B$11:$B$30,QUADRO!$C$11:$C$30)+1&lt;10,"0",""),LOOKUP(D47,QUADRO!$B$11:$B$30,QUADRO!$C$11:$C$30)+1),D47),"")</f>
        <v/>
      </c>
      <c r="E48" s="46" t="str">
        <f t="shared" ca="1" si="0"/>
        <v/>
      </c>
      <c r="F48" s="35"/>
      <c r="G48" s="49"/>
      <c r="H48" s="50"/>
      <c r="I48" s="51" t="str">
        <f t="shared" si="1"/>
        <v/>
      </c>
      <c r="J48" s="52"/>
      <c r="K48" s="51" t="str">
        <f t="shared" si="2"/>
        <v/>
      </c>
      <c r="L48" s="53"/>
      <c r="M48" s="20" t="str">
        <f t="shared" si="3"/>
        <v/>
      </c>
      <c r="N48" s="32" t="str">
        <f t="shared" si="4"/>
        <v/>
      </c>
      <c r="R48" s="33" t="b">
        <f t="shared" si="5"/>
        <v>0</v>
      </c>
      <c r="S48" s="33" t="b">
        <f t="shared" si="6"/>
        <v>0</v>
      </c>
      <c r="T48" s="33" t="b">
        <f t="shared" si="7"/>
        <v>0</v>
      </c>
      <c r="U48" s="33" t="b">
        <f t="shared" si="8"/>
        <v>0</v>
      </c>
      <c r="W48" s="33" t="b">
        <f t="shared" si="9"/>
        <v>1</v>
      </c>
      <c r="X48" s="33" t="b">
        <f t="shared" si="10"/>
        <v>1</v>
      </c>
      <c r="Y48" s="33" t="b">
        <f t="shared" si="11"/>
        <v>1</v>
      </c>
      <c r="AA48" s="33" t="b">
        <f t="shared" si="12"/>
        <v>0</v>
      </c>
      <c r="AB48" s="33" t="b">
        <f t="shared" si="13"/>
        <v>0</v>
      </c>
      <c r="AC48" s="33" t="b">
        <f t="shared" si="14"/>
        <v>0</v>
      </c>
      <c r="AE48" s="38" t="b">
        <f t="shared" si="15"/>
        <v>0</v>
      </c>
      <c r="AF48" s="33">
        <f t="shared" si="16"/>
        <v>0</v>
      </c>
      <c r="AH48" s="33" t="b">
        <f t="shared" si="17"/>
        <v>0</v>
      </c>
      <c r="AI48" s="33">
        <f t="shared" si="18"/>
        <v>0</v>
      </c>
      <c r="AK48" s="33" t="b">
        <f t="shared" si="19"/>
        <v>0</v>
      </c>
      <c r="AL48" s="33">
        <f t="shared" si="20"/>
        <v>0</v>
      </c>
    </row>
    <row r="49" spans="1:38" ht="17.100000000000001" customHeight="1" x14ac:dyDescent="0.2">
      <c r="A49" s="35"/>
      <c r="B49" s="47" t="str">
        <f>IF(AND(C49&lt;&gt;"",D49&lt;&gt;D48),LOOKUP(D49,QUADRO!B$11:B$30,QUADRO!E$11:E$30),"")</f>
        <v/>
      </c>
      <c r="C49" s="48" t="str">
        <f>IF(C48&lt;QUADRO!$G$32,C48+1,"")</f>
        <v/>
      </c>
      <c r="D49" s="46" t="str">
        <f>IF(C49&lt;&gt;"",IF(E48&gt;=LOOKUP(D48,QUADRO!$B$11:$B$30,QUADRO!$G$11:$G$30),CONCATENATE("D",IF(LOOKUP(D48,QUADRO!$B$11:$B$30,QUADRO!$C$11:$C$30)+1&lt;10,"0",""),LOOKUP(D48,QUADRO!$B$11:$B$30,QUADRO!$C$11:$C$30)+1),D48),"")</f>
        <v/>
      </c>
      <c r="E49" s="46" t="str">
        <f t="shared" ca="1" si="0"/>
        <v/>
      </c>
      <c r="F49" s="35"/>
      <c r="G49" s="49"/>
      <c r="H49" s="50"/>
      <c r="I49" s="51" t="str">
        <f t="shared" si="1"/>
        <v/>
      </c>
      <c r="J49" s="52"/>
      <c r="K49" s="51" t="str">
        <f t="shared" si="2"/>
        <v/>
      </c>
      <c r="L49" s="53"/>
      <c r="M49" s="20" t="str">
        <f t="shared" si="3"/>
        <v/>
      </c>
      <c r="N49" s="32" t="str">
        <f t="shared" si="4"/>
        <v/>
      </c>
      <c r="R49" s="33" t="b">
        <f t="shared" si="5"/>
        <v>0</v>
      </c>
      <c r="S49" s="33" t="b">
        <f t="shared" si="6"/>
        <v>0</v>
      </c>
      <c r="T49" s="33" t="b">
        <f t="shared" si="7"/>
        <v>0</v>
      </c>
      <c r="U49" s="33" t="b">
        <f t="shared" si="8"/>
        <v>0</v>
      </c>
      <c r="W49" s="33" t="b">
        <f t="shared" si="9"/>
        <v>1</v>
      </c>
      <c r="X49" s="33" t="b">
        <f t="shared" si="10"/>
        <v>1</v>
      </c>
      <c r="Y49" s="33" t="b">
        <f t="shared" si="11"/>
        <v>1</v>
      </c>
      <c r="AA49" s="33" t="b">
        <f t="shared" si="12"/>
        <v>0</v>
      </c>
      <c r="AB49" s="33" t="b">
        <f t="shared" si="13"/>
        <v>0</v>
      </c>
      <c r="AC49" s="33" t="b">
        <f t="shared" si="14"/>
        <v>0</v>
      </c>
      <c r="AE49" s="38" t="b">
        <f t="shared" si="15"/>
        <v>0</v>
      </c>
      <c r="AF49" s="33">
        <f t="shared" si="16"/>
        <v>0</v>
      </c>
      <c r="AH49" s="33" t="b">
        <f t="shared" si="17"/>
        <v>0</v>
      </c>
      <c r="AI49" s="33">
        <f t="shared" si="18"/>
        <v>0</v>
      </c>
      <c r="AK49" s="33" t="b">
        <f t="shared" si="19"/>
        <v>0</v>
      </c>
      <c r="AL49" s="33">
        <f t="shared" si="20"/>
        <v>0</v>
      </c>
    </row>
    <row r="50" spans="1:38" ht="17.100000000000001" customHeight="1" x14ac:dyDescent="0.2">
      <c r="A50" s="35"/>
      <c r="B50" s="47" t="str">
        <f>IF(AND(C50&lt;&gt;"",D50&lt;&gt;D49),LOOKUP(D50,QUADRO!B$11:B$30,QUADRO!E$11:E$30),"")</f>
        <v/>
      </c>
      <c r="C50" s="48" t="str">
        <f>IF(C49&lt;QUADRO!$G$32,C49+1,"")</f>
        <v/>
      </c>
      <c r="D50" s="46" t="str">
        <f>IF(C50&lt;&gt;"",IF(E49&gt;=LOOKUP(D49,QUADRO!$B$11:$B$30,QUADRO!$G$11:$G$30),CONCATENATE("D",IF(LOOKUP(D49,QUADRO!$B$11:$B$30,QUADRO!$C$11:$C$30)+1&lt;10,"0",""),LOOKUP(D49,QUADRO!$B$11:$B$30,QUADRO!$C$11:$C$30)+1),D49),"")</f>
        <v/>
      </c>
      <c r="E50" s="46" t="str">
        <f t="shared" ca="1" si="0"/>
        <v/>
      </c>
      <c r="F50" s="35"/>
      <c r="G50" s="49"/>
      <c r="H50" s="50"/>
      <c r="I50" s="51" t="str">
        <f t="shared" si="1"/>
        <v/>
      </c>
      <c r="J50" s="52"/>
      <c r="K50" s="51" t="str">
        <f t="shared" si="2"/>
        <v/>
      </c>
      <c r="L50" s="53"/>
      <c r="M50" s="20" t="str">
        <f t="shared" si="3"/>
        <v/>
      </c>
      <c r="N50" s="32" t="str">
        <f t="shared" si="4"/>
        <v/>
      </c>
      <c r="R50" s="33" t="b">
        <f t="shared" si="5"/>
        <v>0</v>
      </c>
      <c r="S50" s="33" t="b">
        <f t="shared" si="6"/>
        <v>0</v>
      </c>
      <c r="T50" s="33" t="b">
        <f t="shared" si="7"/>
        <v>0</v>
      </c>
      <c r="U50" s="33" t="b">
        <f t="shared" si="8"/>
        <v>0</v>
      </c>
      <c r="W50" s="33" t="b">
        <f t="shared" si="9"/>
        <v>1</v>
      </c>
      <c r="X50" s="33" t="b">
        <f t="shared" si="10"/>
        <v>1</v>
      </c>
      <c r="Y50" s="33" t="b">
        <f t="shared" si="11"/>
        <v>1</v>
      </c>
      <c r="AA50" s="33" t="b">
        <f t="shared" si="12"/>
        <v>0</v>
      </c>
      <c r="AB50" s="33" t="b">
        <f t="shared" si="13"/>
        <v>0</v>
      </c>
      <c r="AC50" s="33" t="b">
        <f t="shared" si="14"/>
        <v>0</v>
      </c>
      <c r="AE50" s="38" t="b">
        <f t="shared" si="15"/>
        <v>0</v>
      </c>
      <c r="AF50" s="33">
        <f t="shared" si="16"/>
        <v>0</v>
      </c>
      <c r="AH50" s="33" t="b">
        <f t="shared" si="17"/>
        <v>0</v>
      </c>
      <c r="AI50" s="33">
        <f t="shared" si="18"/>
        <v>0</v>
      </c>
      <c r="AK50" s="33" t="b">
        <f t="shared" si="19"/>
        <v>0</v>
      </c>
      <c r="AL50" s="33">
        <f t="shared" si="20"/>
        <v>0</v>
      </c>
    </row>
    <row r="51" spans="1:38" ht="17.100000000000001" customHeight="1" x14ac:dyDescent="0.2">
      <c r="A51" s="35"/>
      <c r="B51" s="47" t="str">
        <f>IF(AND(C51&lt;&gt;"",D51&lt;&gt;D50),LOOKUP(D51,QUADRO!B$11:B$30,QUADRO!E$11:E$30),"")</f>
        <v/>
      </c>
      <c r="C51" s="48" t="str">
        <f>IF(C50&lt;QUADRO!$G$32,C50+1,"")</f>
        <v/>
      </c>
      <c r="D51" s="46" t="str">
        <f>IF(C51&lt;&gt;"",IF(E50&gt;=LOOKUP(D50,QUADRO!$B$11:$B$30,QUADRO!$G$11:$G$30),CONCATENATE("D",IF(LOOKUP(D50,QUADRO!$B$11:$B$30,QUADRO!$C$11:$C$30)+1&lt;10,"0",""),LOOKUP(D50,QUADRO!$B$11:$B$30,QUADRO!$C$11:$C$30)+1),D50),"")</f>
        <v/>
      </c>
      <c r="E51" s="46" t="str">
        <f t="shared" ca="1" si="0"/>
        <v/>
      </c>
      <c r="F51" s="35"/>
      <c r="G51" s="49"/>
      <c r="H51" s="50"/>
      <c r="I51" s="51" t="str">
        <f t="shared" si="1"/>
        <v/>
      </c>
      <c r="J51" s="52"/>
      <c r="K51" s="51" t="str">
        <f t="shared" si="2"/>
        <v/>
      </c>
      <c r="L51" s="53"/>
      <c r="M51" s="20" t="str">
        <f t="shared" si="3"/>
        <v/>
      </c>
      <c r="N51" s="32" t="str">
        <f t="shared" si="4"/>
        <v/>
      </c>
      <c r="R51" s="33" t="b">
        <f t="shared" si="5"/>
        <v>0</v>
      </c>
      <c r="S51" s="33" t="b">
        <f t="shared" si="6"/>
        <v>0</v>
      </c>
      <c r="T51" s="33" t="b">
        <f t="shared" si="7"/>
        <v>0</v>
      </c>
      <c r="U51" s="33" t="b">
        <f t="shared" si="8"/>
        <v>0</v>
      </c>
      <c r="W51" s="33" t="b">
        <f t="shared" si="9"/>
        <v>1</v>
      </c>
      <c r="X51" s="33" t="b">
        <f t="shared" si="10"/>
        <v>1</v>
      </c>
      <c r="Y51" s="33" t="b">
        <f t="shared" si="11"/>
        <v>1</v>
      </c>
      <c r="AA51" s="33" t="b">
        <f t="shared" si="12"/>
        <v>0</v>
      </c>
      <c r="AB51" s="33" t="b">
        <f t="shared" si="13"/>
        <v>0</v>
      </c>
      <c r="AC51" s="33" t="b">
        <f t="shared" si="14"/>
        <v>0</v>
      </c>
      <c r="AE51" s="38" t="b">
        <f t="shared" si="15"/>
        <v>0</v>
      </c>
      <c r="AF51" s="33">
        <f t="shared" si="16"/>
        <v>0</v>
      </c>
      <c r="AH51" s="33" t="b">
        <f t="shared" si="17"/>
        <v>0</v>
      </c>
      <c r="AI51" s="33">
        <f t="shared" si="18"/>
        <v>0</v>
      </c>
      <c r="AK51" s="33" t="b">
        <f t="shared" si="19"/>
        <v>0</v>
      </c>
      <c r="AL51" s="33">
        <f t="shared" si="20"/>
        <v>0</v>
      </c>
    </row>
    <row r="52" spans="1:38" ht="17.100000000000001" customHeight="1" x14ac:dyDescent="0.2">
      <c r="A52" s="35"/>
      <c r="B52" s="47" t="str">
        <f>IF(AND(C52&lt;&gt;"",D52&lt;&gt;D51),LOOKUP(D52,QUADRO!B$11:B$30,QUADRO!E$11:E$30),"")</f>
        <v/>
      </c>
      <c r="C52" s="48" t="str">
        <f>IF(C51&lt;QUADRO!$G$32,C51+1,"")</f>
        <v/>
      </c>
      <c r="D52" s="46" t="str">
        <f>IF(C52&lt;&gt;"",IF(E51&gt;=LOOKUP(D51,QUADRO!$B$11:$B$30,QUADRO!$G$11:$G$30),CONCATENATE("D",IF(LOOKUP(D51,QUADRO!$B$11:$B$30,QUADRO!$C$11:$C$30)+1&lt;10,"0",""),LOOKUP(D51,QUADRO!$B$11:$B$30,QUADRO!$C$11:$C$30)+1),D51),"")</f>
        <v/>
      </c>
      <c r="E52" s="46" t="str">
        <f t="shared" ca="1" si="0"/>
        <v/>
      </c>
      <c r="F52" s="35"/>
      <c r="G52" s="49"/>
      <c r="H52" s="50"/>
      <c r="I52" s="51" t="str">
        <f t="shared" si="1"/>
        <v/>
      </c>
      <c r="J52" s="52"/>
      <c r="K52" s="51" t="str">
        <f t="shared" si="2"/>
        <v/>
      </c>
      <c r="L52" s="53"/>
      <c r="M52" s="20" t="str">
        <f t="shared" si="3"/>
        <v/>
      </c>
      <c r="N52" s="32" t="str">
        <f t="shared" si="4"/>
        <v/>
      </c>
      <c r="R52" s="33" t="b">
        <f t="shared" si="5"/>
        <v>0</v>
      </c>
      <c r="S52" s="33" t="b">
        <f t="shared" si="6"/>
        <v>0</v>
      </c>
      <c r="T52" s="33" t="b">
        <f t="shared" si="7"/>
        <v>0</v>
      </c>
      <c r="U52" s="33" t="b">
        <f t="shared" si="8"/>
        <v>0</v>
      </c>
      <c r="W52" s="33" t="b">
        <f t="shared" si="9"/>
        <v>1</v>
      </c>
      <c r="X52" s="33" t="b">
        <f t="shared" si="10"/>
        <v>1</v>
      </c>
      <c r="Y52" s="33" t="b">
        <f t="shared" si="11"/>
        <v>1</v>
      </c>
      <c r="AA52" s="33" t="b">
        <f t="shared" si="12"/>
        <v>0</v>
      </c>
      <c r="AB52" s="33" t="b">
        <f t="shared" si="13"/>
        <v>0</v>
      </c>
      <c r="AC52" s="33" t="b">
        <f t="shared" si="14"/>
        <v>0</v>
      </c>
      <c r="AE52" s="38" t="b">
        <f t="shared" si="15"/>
        <v>0</v>
      </c>
      <c r="AF52" s="33">
        <f t="shared" si="16"/>
        <v>0</v>
      </c>
      <c r="AH52" s="33" t="b">
        <f t="shared" si="17"/>
        <v>0</v>
      </c>
      <c r="AI52" s="33">
        <f t="shared" si="18"/>
        <v>0</v>
      </c>
      <c r="AK52" s="33" t="b">
        <f t="shared" si="19"/>
        <v>0</v>
      </c>
      <c r="AL52" s="33">
        <f t="shared" si="20"/>
        <v>0</v>
      </c>
    </row>
    <row r="53" spans="1:38" ht="17.100000000000001" customHeight="1" x14ac:dyDescent="0.2">
      <c r="A53" s="35"/>
      <c r="B53" s="47" t="str">
        <f>IF(AND(C53&lt;&gt;"",D53&lt;&gt;D52),LOOKUP(D53,QUADRO!B$11:B$30,QUADRO!E$11:E$30),"")</f>
        <v/>
      </c>
      <c r="C53" s="48" t="str">
        <f>IF(C52&lt;QUADRO!$G$32,C52+1,"")</f>
        <v/>
      </c>
      <c r="D53" s="46" t="str">
        <f>IF(C53&lt;&gt;"",IF(E52&gt;=LOOKUP(D52,QUADRO!$B$11:$B$30,QUADRO!$G$11:$G$30),CONCATENATE("D",IF(LOOKUP(D52,QUADRO!$B$11:$B$30,QUADRO!$C$11:$C$30)+1&lt;10,"0",""),LOOKUP(D52,QUADRO!$B$11:$B$30,QUADRO!$C$11:$C$30)+1),D52),"")</f>
        <v/>
      </c>
      <c r="E53" s="46" t="str">
        <f t="shared" ca="1" si="0"/>
        <v/>
      </c>
      <c r="F53" s="35"/>
      <c r="G53" s="49"/>
      <c r="H53" s="50"/>
      <c r="I53" s="51" t="str">
        <f t="shared" si="1"/>
        <v/>
      </c>
      <c r="J53" s="52"/>
      <c r="K53" s="51" t="str">
        <f t="shared" si="2"/>
        <v/>
      </c>
      <c r="L53" s="53"/>
      <c r="M53" s="20" t="str">
        <f t="shared" si="3"/>
        <v/>
      </c>
      <c r="N53" s="32" t="str">
        <f t="shared" si="4"/>
        <v/>
      </c>
      <c r="R53" s="33" t="b">
        <f t="shared" si="5"/>
        <v>0</v>
      </c>
      <c r="S53" s="33" t="b">
        <f t="shared" si="6"/>
        <v>0</v>
      </c>
      <c r="T53" s="33" t="b">
        <f t="shared" si="7"/>
        <v>0</v>
      </c>
      <c r="U53" s="33" t="b">
        <f t="shared" si="8"/>
        <v>0</v>
      </c>
      <c r="W53" s="33" t="b">
        <f t="shared" si="9"/>
        <v>1</v>
      </c>
      <c r="X53" s="33" t="b">
        <f t="shared" si="10"/>
        <v>1</v>
      </c>
      <c r="Y53" s="33" t="b">
        <f t="shared" si="11"/>
        <v>1</v>
      </c>
      <c r="AA53" s="33" t="b">
        <f t="shared" si="12"/>
        <v>0</v>
      </c>
      <c r="AB53" s="33" t="b">
        <f t="shared" si="13"/>
        <v>0</v>
      </c>
      <c r="AC53" s="33" t="b">
        <f t="shared" si="14"/>
        <v>0</v>
      </c>
      <c r="AE53" s="38" t="b">
        <f t="shared" si="15"/>
        <v>0</v>
      </c>
      <c r="AF53" s="33">
        <f t="shared" si="16"/>
        <v>0</v>
      </c>
      <c r="AH53" s="33" t="b">
        <f t="shared" si="17"/>
        <v>0</v>
      </c>
      <c r="AI53" s="33">
        <f t="shared" si="18"/>
        <v>0</v>
      </c>
      <c r="AK53" s="33" t="b">
        <f t="shared" si="19"/>
        <v>0</v>
      </c>
      <c r="AL53" s="33">
        <f t="shared" si="20"/>
        <v>0</v>
      </c>
    </row>
    <row r="54" spans="1:38" ht="17.100000000000001" customHeight="1" x14ac:dyDescent="0.2">
      <c r="A54" s="35"/>
      <c r="B54" s="47" t="str">
        <f>IF(AND(C54&lt;&gt;"",D54&lt;&gt;D53),LOOKUP(D54,QUADRO!B$11:B$30,QUADRO!E$11:E$30),"")</f>
        <v/>
      </c>
      <c r="C54" s="48" t="str">
        <f>IF(C53&lt;QUADRO!$G$32,C53+1,"")</f>
        <v/>
      </c>
      <c r="D54" s="46" t="str">
        <f>IF(C54&lt;&gt;"",IF(E53&gt;=LOOKUP(D53,QUADRO!$B$11:$B$30,QUADRO!$G$11:$G$30),CONCATENATE("D",IF(LOOKUP(D53,QUADRO!$B$11:$B$30,QUADRO!$C$11:$C$30)+1&lt;10,"0",""),LOOKUP(D53,QUADRO!$B$11:$B$30,QUADRO!$C$11:$C$30)+1),D53),"")</f>
        <v/>
      </c>
      <c r="E54" s="46" t="str">
        <f t="shared" ca="1" si="0"/>
        <v/>
      </c>
      <c r="F54" s="35"/>
      <c r="G54" s="49"/>
      <c r="H54" s="50"/>
      <c r="I54" s="51" t="str">
        <f t="shared" si="1"/>
        <v/>
      </c>
      <c r="J54" s="52"/>
      <c r="K54" s="51" t="str">
        <f t="shared" si="2"/>
        <v/>
      </c>
      <c r="L54" s="53"/>
      <c r="M54" s="20" t="str">
        <f t="shared" si="3"/>
        <v/>
      </c>
      <c r="N54" s="32" t="str">
        <f t="shared" si="4"/>
        <v/>
      </c>
      <c r="R54" s="33" t="b">
        <f t="shared" si="5"/>
        <v>0</v>
      </c>
      <c r="S54" s="33" t="b">
        <f t="shared" si="6"/>
        <v>0</v>
      </c>
      <c r="T54" s="33" t="b">
        <f t="shared" si="7"/>
        <v>0</v>
      </c>
      <c r="U54" s="33" t="b">
        <f t="shared" si="8"/>
        <v>0</v>
      </c>
      <c r="W54" s="33" t="b">
        <f t="shared" si="9"/>
        <v>1</v>
      </c>
      <c r="X54" s="33" t="b">
        <f t="shared" si="10"/>
        <v>1</v>
      </c>
      <c r="Y54" s="33" t="b">
        <f t="shared" si="11"/>
        <v>1</v>
      </c>
      <c r="AA54" s="33" t="b">
        <f t="shared" si="12"/>
        <v>0</v>
      </c>
      <c r="AB54" s="33" t="b">
        <f t="shared" si="13"/>
        <v>0</v>
      </c>
      <c r="AC54" s="33" t="b">
        <f t="shared" si="14"/>
        <v>0</v>
      </c>
      <c r="AE54" s="38" t="b">
        <f t="shared" si="15"/>
        <v>0</v>
      </c>
      <c r="AF54" s="33">
        <f t="shared" si="16"/>
        <v>0</v>
      </c>
      <c r="AH54" s="33" t="b">
        <f t="shared" si="17"/>
        <v>0</v>
      </c>
      <c r="AI54" s="33">
        <f t="shared" si="18"/>
        <v>0</v>
      </c>
      <c r="AK54" s="33" t="b">
        <f t="shared" si="19"/>
        <v>0</v>
      </c>
      <c r="AL54" s="33">
        <f t="shared" si="20"/>
        <v>0</v>
      </c>
    </row>
    <row r="55" spans="1:38" ht="17.100000000000001" customHeight="1" x14ac:dyDescent="0.2">
      <c r="A55" s="35"/>
      <c r="B55" s="47" t="str">
        <f>IF(AND(C55&lt;&gt;"",D55&lt;&gt;D54),LOOKUP(D55,QUADRO!B$11:B$30,QUADRO!E$11:E$30),"")</f>
        <v/>
      </c>
      <c r="C55" s="48" t="str">
        <f>IF(C54&lt;QUADRO!$G$32,C54+1,"")</f>
        <v/>
      </c>
      <c r="D55" s="46" t="str">
        <f>IF(C55&lt;&gt;"",IF(E54&gt;=LOOKUP(D54,QUADRO!$B$11:$B$30,QUADRO!$G$11:$G$30),CONCATENATE("D",IF(LOOKUP(D54,QUADRO!$B$11:$B$30,QUADRO!$C$11:$C$30)+1&lt;10,"0",""),LOOKUP(D54,QUADRO!$B$11:$B$30,QUADRO!$C$11:$C$30)+1),D54),"")</f>
        <v/>
      </c>
      <c r="E55" s="46" t="str">
        <f t="shared" ca="1" si="0"/>
        <v/>
      </c>
      <c r="F55" s="35"/>
      <c r="G55" s="49"/>
      <c r="H55" s="50"/>
      <c r="I55" s="51" t="str">
        <f t="shared" si="1"/>
        <v/>
      </c>
      <c r="J55" s="52"/>
      <c r="K55" s="51" t="str">
        <f t="shared" si="2"/>
        <v/>
      </c>
      <c r="L55" s="53"/>
      <c r="M55" s="20" t="str">
        <f t="shared" si="3"/>
        <v/>
      </c>
      <c r="N55" s="32" t="str">
        <f t="shared" si="4"/>
        <v/>
      </c>
      <c r="R55" s="33" t="b">
        <f t="shared" si="5"/>
        <v>0</v>
      </c>
      <c r="S55" s="33" t="b">
        <f t="shared" si="6"/>
        <v>0</v>
      </c>
      <c r="T55" s="33" t="b">
        <f t="shared" si="7"/>
        <v>0</v>
      </c>
      <c r="U55" s="33" t="b">
        <f t="shared" si="8"/>
        <v>0</v>
      </c>
      <c r="W55" s="33" t="b">
        <f t="shared" si="9"/>
        <v>1</v>
      </c>
      <c r="X55" s="33" t="b">
        <f t="shared" si="10"/>
        <v>1</v>
      </c>
      <c r="Y55" s="33" t="b">
        <f t="shared" si="11"/>
        <v>1</v>
      </c>
      <c r="AA55" s="33" t="b">
        <f t="shared" si="12"/>
        <v>0</v>
      </c>
      <c r="AB55" s="33" t="b">
        <f t="shared" si="13"/>
        <v>0</v>
      </c>
      <c r="AC55" s="33" t="b">
        <f t="shared" si="14"/>
        <v>0</v>
      </c>
      <c r="AE55" s="38" t="b">
        <f t="shared" si="15"/>
        <v>0</v>
      </c>
      <c r="AF55" s="33">
        <f t="shared" si="16"/>
        <v>0</v>
      </c>
      <c r="AH55" s="33" t="b">
        <f t="shared" si="17"/>
        <v>0</v>
      </c>
      <c r="AI55" s="33">
        <f t="shared" si="18"/>
        <v>0</v>
      </c>
      <c r="AK55" s="33" t="b">
        <f t="shared" si="19"/>
        <v>0</v>
      </c>
      <c r="AL55" s="33">
        <f t="shared" si="20"/>
        <v>0</v>
      </c>
    </row>
    <row r="56" spans="1:38" ht="17.100000000000001" customHeight="1" x14ac:dyDescent="0.2">
      <c r="A56" s="35"/>
      <c r="B56" s="47" t="str">
        <f>IF(AND(C56&lt;&gt;"",D56&lt;&gt;D55),LOOKUP(D56,QUADRO!B$11:B$30,QUADRO!E$11:E$30),"")</f>
        <v/>
      </c>
      <c r="C56" s="48" t="str">
        <f>IF(C55&lt;QUADRO!$G$32,C55+1,"")</f>
        <v/>
      </c>
      <c r="D56" s="46" t="str">
        <f>IF(C56&lt;&gt;"",IF(E55&gt;=LOOKUP(D55,QUADRO!$B$11:$B$30,QUADRO!$G$11:$G$30),CONCATENATE("D",IF(LOOKUP(D55,QUADRO!$B$11:$B$30,QUADRO!$C$11:$C$30)+1&lt;10,"0",""),LOOKUP(D55,QUADRO!$B$11:$B$30,QUADRO!$C$11:$C$30)+1),D55),"")</f>
        <v/>
      </c>
      <c r="E56" s="46" t="str">
        <f t="shared" ca="1" si="0"/>
        <v/>
      </c>
      <c r="F56" s="35"/>
      <c r="G56" s="49"/>
      <c r="H56" s="50"/>
      <c r="I56" s="51" t="str">
        <f t="shared" si="1"/>
        <v/>
      </c>
      <c r="J56" s="52"/>
      <c r="K56" s="51" t="str">
        <f t="shared" si="2"/>
        <v/>
      </c>
      <c r="L56" s="53"/>
      <c r="M56" s="20" t="str">
        <f t="shared" si="3"/>
        <v/>
      </c>
      <c r="N56" s="32" t="str">
        <f t="shared" si="4"/>
        <v/>
      </c>
      <c r="R56" s="33" t="b">
        <f t="shared" si="5"/>
        <v>0</v>
      </c>
      <c r="S56" s="33" t="b">
        <f t="shared" si="6"/>
        <v>0</v>
      </c>
      <c r="T56" s="33" t="b">
        <f t="shared" si="7"/>
        <v>0</v>
      </c>
      <c r="U56" s="33" t="b">
        <f t="shared" si="8"/>
        <v>0</v>
      </c>
      <c r="W56" s="33" t="b">
        <f t="shared" si="9"/>
        <v>1</v>
      </c>
      <c r="X56" s="33" t="b">
        <f t="shared" si="10"/>
        <v>1</v>
      </c>
      <c r="Y56" s="33" t="b">
        <f t="shared" si="11"/>
        <v>1</v>
      </c>
      <c r="AA56" s="33" t="b">
        <f t="shared" si="12"/>
        <v>0</v>
      </c>
      <c r="AB56" s="33" t="b">
        <f t="shared" si="13"/>
        <v>0</v>
      </c>
      <c r="AC56" s="33" t="b">
        <f t="shared" si="14"/>
        <v>0</v>
      </c>
      <c r="AE56" s="38" t="b">
        <f t="shared" si="15"/>
        <v>0</v>
      </c>
      <c r="AF56" s="33">
        <f t="shared" si="16"/>
        <v>0</v>
      </c>
      <c r="AH56" s="33" t="b">
        <f t="shared" si="17"/>
        <v>0</v>
      </c>
      <c r="AI56" s="33">
        <f t="shared" si="18"/>
        <v>0</v>
      </c>
      <c r="AK56" s="33" t="b">
        <f t="shared" si="19"/>
        <v>0</v>
      </c>
      <c r="AL56" s="33">
        <f t="shared" si="20"/>
        <v>0</v>
      </c>
    </row>
    <row r="57" spans="1:38" ht="17.100000000000001" customHeight="1" x14ac:dyDescent="0.2">
      <c r="A57" s="35"/>
      <c r="B57" s="47" t="str">
        <f>IF(AND(C57&lt;&gt;"",D57&lt;&gt;D56),LOOKUP(D57,QUADRO!B$11:B$30,QUADRO!E$11:E$30),"")</f>
        <v/>
      </c>
      <c r="C57" s="48" t="str">
        <f>IF(C56&lt;QUADRO!$G$32,C56+1,"")</f>
        <v/>
      </c>
      <c r="D57" s="46" t="str">
        <f>IF(C57&lt;&gt;"",IF(E56&gt;=LOOKUP(D56,QUADRO!$B$11:$B$30,QUADRO!$G$11:$G$30),CONCATENATE("D",IF(LOOKUP(D56,QUADRO!$B$11:$B$30,QUADRO!$C$11:$C$30)+1&lt;10,"0",""),LOOKUP(D56,QUADRO!$B$11:$B$30,QUADRO!$C$11:$C$30)+1),D56),"")</f>
        <v/>
      </c>
      <c r="E57" s="46" t="str">
        <f t="shared" ca="1" si="0"/>
        <v/>
      </c>
      <c r="F57" s="35"/>
      <c r="G57" s="49"/>
      <c r="H57" s="50"/>
      <c r="I57" s="51" t="str">
        <f t="shared" si="1"/>
        <v/>
      </c>
      <c r="J57" s="52"/>
      <c r="K57" s="51" t="str">
        <f t="shared" si="2"/>
        <v/>
      </c>
      <c r="L57" s="53"/>
      <c r="M57" s="20" t="str">
        <f t="shared" si="3"/>
        <v/>
      </c>
      <c r="N57" s="32" t="str">
        <f t="shared" si="4"/>
        <v/>
      </c>
      <c r="R57" s="33" t="b">
        <f t="shared" si="5"/>
        <v>0</v>
      </c>
      <c r="S57" s="33" t="b">
        <f t="shared" si="6"/>
        <v>0</v>
      </c>
      <c r="T57" s="33" t="b">
        <f t="shared" si="7"/>
        <v>0</v>
      </c>
      <c r="U57" s="33" t="b">
        <f t="shared" si="8"/>
        <v>0</v>
      </c>
      <c r="W57" s="33" t="b">
        <f t="shared" si="9"/>
        <v>1</v>
      </c>
      <c r="X57" s="33" t="b">
        <f t="shared" si="10"/>
        <v>1</v>
      </c>
      <c r="Y57" s="33" t="b">
        <f t="shared" si="11"/>
        <v>1</v>
      </c>
      <c r="AA57" s="33" t="b">
        <f t="shared" si="12"/>
        <v>0</v>
      </c>
      <c r="AB57" s="33" t="b">
        <f t="shared" si="13"/>
        <v>0</v>
      </c>
      <c r="AC57" s="33" t="b">
        <f t="shared" si="14"/>
        <v>0</v>
      </c>
      <c r="AE57" s="38" t="b">
        <f t="shared" si="15"/>
        <v>0</v>
      </c>
      <c r="AF57" s="33">
        <f t="shared" si="16"/>
        <v>0</v>
      </c>
      <c r="AH57" s="33" t="b">
        <f t="shared" si="17"/>
        <v>0</v>
      </c>
      <c r="AI57" s="33">
        <f t="shared" si="18"/>
        <v>0</v>
      </c>
      <c r="AK57" s="33" t="b">
        <f t="shared" si="19"/>
        <v>0</v>
      </c>
      <c r="AL57" s="33">
        <f t="shared" si="20"/>
        <v>0</v>
      </c>
    </row>
    <row r="58" spans="1:38" ht="17.100000000000001" customHeight="1" x14ac:dyDescent="0.2">
      <c r="A58" s="35"/>
      <c r="B58" s="47" t="str">
        <f>IF(AND(C58&lt;&gt;"",D58&lt;&gt;D57),LOOKUP(D58,QUADRO!B$11:B$30,QUADRO!E$11:E$30),"")</f>
        <v/>
      </c>
      <c r="C58" s="48" t="str">
        <f>IF(C57&lt;QUADRO!$G$32,C57+1,"")</f>
        <v/>
      </c>
      <c r="D58" s="46" t="str">
        <f>IF(C58&lt;&gt;"",IF(E57&gt;=LOOKUP(D57,QUADRO!$B$11:$B$30,QUADRO!$G$11:$G$30),CONCATENATE("D",IF(LOOKUP(D57,QUADRO!$B$11:$B$30,QUADRO!$C$11:$C$30)+1&lt;10,"0",""),LOOKUP(D57,QUADRO!$B$11:$B$30,QUADRO!$C$11:$C$30)+1),D57),"")</f>
        <v/>
      </c>
      <c r="E58" s="46" t="str">
        <f t="shared" ca="1" si="0"/>
        <v/>
      </c>
      <c r="F58" s="35"/>
      <c r="G58" s="49"/>
      <c r="H58" s="50"/>
      <c r="I58" s="51" t="str">
        <f t="shared" si="1"/>
        <v/>
      </c>
      <c r="J58" s="52"/>
      <c r="K58" s="51" t="str">
        <f t="shared" si="2"/>
        <v/>
      </c>
      <c r="L58" s="53"/>
      <c r="M58" s="20" t="str">
        <f t="shared" si="3"/>
        <v/>
      </c>
      <c r="N58" s="32" t="str">
        <f t="shared" si="4"/>
        <v/>
      </c>
      <c r="R58" s="33" t="b">
        <f t="shared" si="5"/>
        <v>0</v>
      </c>
      <c r="S58" s="33" t="b">
        <f t="shared" si="6"/>
        <v>0</v>
      </c>
      <c r="T58" s="33" t="b">
        <f t="shared" si="7"/>
        <v>0</v>
      </c>
      <c r="U58" s="33" t="b">
        <f t="shared" si="8"/>
        <v>0</v>
      </c>
      <c r="W58" s="33" t="b">
        <f t="shared" si="9"/>
        <v>1</v>
      </c>
      <c r="X58" s="33" t="b">
        <f t="shared" si="10"/>
        <v>1</v>
      </c>
      <c r="Y58" s="33" t="b">
        <f t="shared" si="11"/>
        <v>1</v>
      </c>
      <c r="AA58" s="33" t="b">
        <f t="shared" si="12"/>
        <v>0</v>
      </c>
      <c r="AB58" s="33" t="b">
        <f t="shared" si="13"/>
        <v>0</v>
      </c>
      <c r="AC58" s="33" t="b">
        <f t="shared" si="14"/>
        <v>0</v>
      </c>
      <c r="AE58" s="38" t="b">
        <f t="shared" si="15"/>
        <v>0</v>
      </c>
      <c r="AF58" s="33">
        <f t="shared" si="16"/>
        <v>0</v>
      </c>
      <c r="AH58" s="33" t="b">
        <f t="shared" si="17"/>
        <v>0</v>
      </c>
      <c r="AI58" s="33">
        <f t="shared" si="18"/>
        <v>0</v>
      </c>
      <c r="AK58" s="33" t="b">
        <f t="shared" si="19"/>
        <v>0</v>
      </c>
      <c r="AL58" s="33">
        <f t="shared" si="20"/>
        <v>0</v>
      </c>
    </row>
    <row r="59" spans="1:38" ht="17.100000000000001" customHeight="1" x14ac:dyDescent="0.2">
      <c r="A59" s="35"/>
      <c r="B59" s="47" t="str">
        <f>IF(AND(C59&lt;&gt;"",D59&lt;&gt;D58),LOOKUP(D59,QUADRO!B$11:B$30,QUADRO!E$11:E$30),"")</f>
        <v/>
      </c>
      <c r="C59" s="48" t="str">
        <f>IF(C58&lt;QUADRO!$G$32,C58+1,"")</f>
        <v/>
      </c>
      <c r="D59" s="46" t="str">
        <f>IF(C59&lt;&gt;"",IF(E58&gt;=LOOKUP(D58,QUADRO!$B$11:$B$30,QUADRO!$G$11:$G$30),CONCATENATE("D",IF(LOOKUP(D58,QUADRO!$B$11:$B$30,QUADRO!$C$11:$C$30)+1&lt;10,"0",""),LOOKUP(D58,QUADRO!$B$11:$B$30,QUADRO!$C$11:$C$30)+1),D58),"")</f>
        <v/>
      </c>
      <c r="E59" s="46" t="str">
        <f t="shared" ca="1" si="0"/>
        <v/>
      </c>
      <c r="F59" s="35"/>
      <c r="G59" s="49"/>
      <c r="H59" s="50"/>
      <c r="I59" s="51" t="str">
        <f t="shared" si="1"/>
        <v/>
      </c>
      <c r="J59" s="52"/>
      <c r="K59" s="51" t="str">
        <f t="shared" si="2"/>
        <v/>
      </c>
      <c r="L59" s="53"/>
      <c r="M59" s="20" t="str">
        <f t="shared" si="3"/>
        <v/>
      </c>
      <c r="N59" s="32" t="str">
        <f t="shared" si="4"/>
        <v/>
      </c>
      <c r="R59" s="33" t="b">
        <f t="shared" si="5"/>
        <v>0</v>
      </c>
      <c r="S59" s="33" t="b">
        <f t="shared" si="6"/>
        <v>0</v>
      </c>
      <c r="T59" s="33" t="b">
        <f t="shared" si="7"/>
        <v>0</v>
      </c>
      <c r="U59" s="33" t="b">
        <f t="shared" si="8"/>
        <v>0</v>
      </c>
      <c r="W59" s="33" t="b">
        <f t="shared" si="9"/>
        <v>1</v>
      </c>
      <c r="X59" s="33" t="b">
        <f t="shared" si="10"/>
        <v>1</v>
      </c>
      <c r="Y59" s="33" t="b">
        <f t="shared" si="11"/>
        <v>1</v>
      </c>
      <c r="AA59" s="33" t="b">
        <f t="shared" si="12"/>
        <v>0</v>
      </c>
      <c r="AB59" s="33" t="b">
        <f t="shared" si="13"/>
        <v>0</v>
      </c>
      <c r="AC59" s="33" t="b">
        <f t="shared" si="14"/>
        <v>0</v>
      </c>
      <c r="AE59" s="38" t="b">
        <f t="shared" si="15"/>
        <v>0</v>
      </c>
      <c r="AF59" s="33">
        <f t="shared" si="16"/>
        <v>0</v>
      </c>
      <c r="AH59" s="33" t="b">
        <f t="shared" si="17"/>
        <v>0</v>
      </c>
      <c r="AI59" s="33">
        <f t="shared" si="18"/>
        <v>0</v>
      </c>
      <c r="AK59" s="33" t="b">
        <f t="shared" si="19"/>
        <v>0</v>
      </c>
      <c r="AL59" s="33">
        <f t="shared" si="20"/>
        <v>0</v>
      </c>
    </row>
    <row r="60" spans="1:38" ht="17.100000000000001" customHeight="1" x14ac:dyDescent="0.2">
      <c r="A60" s="35"/>
      <c r="B60" s="47" t="str">
        <f>IF(AND(C60&lt;&gt;"",D60&lt;&gt;D59),LOOKUP(D60,QUADRO!B$11:B$30,QUADRO!E$11:E$30),"")</f>
        <v/>
      </c>
      <c r="C60" s="48" t="str">
        <f>IF(C59&lt;QUADRO!$G$32,C59+1,"")</f>
        <v/>
      </c>
      <c r="D60" s="46" t="str">
        <f>IF(C60&lt;&gt;"",IF(E59&gt;=LOOKUP(D59,QUADRO!$B$11:$B$30,QUADRO!$G$11:$G$30),CONCATENATE("D",IF(LOOKUP(D59,QUADRO!$B$11:$B$30,QUADRO!$C$11:$C$30)+1&lt;10,"0",""),LOOKUP(D59,QUADRO!$B$11:$B$30,QUADRO!$C$11:$C$30)+1),D59),"")</f>
        <v/>
      </c>
      <c r="E60" s="46" t="str">
        <f t="shared" ca="1" si="0"/>
        <v/>
      </c>
      <c r="F60" s="35"/>
      <c r="G60" s="49"/>
      <c r="H60" s="50"/>
      <c r="I60" s="51" t="str">
        <f t="shared" si="1"/>
        <v/>
      </c>
      <c r="J60" s="52"/>
      <c r="K60" s="51" t="str">
        <f t="shared" si="2"/>
        <v/>
      </c>
      <c r="L60" s="53"/>
      <c r="M60" s="20" t="str">
        <f t="shared" si="3"/>
        <v/>
      </c>
      <c r="N60" s="32" t="str">
        <f t="shared" si="4"/>
        <v/>
      </c>
      <c r="R60" s="33" t="b">
        <f t="shared" si="5"/>
        <v>0</v>
      </c>
      <c r="S60" s="33" t="b">
        <f t="shared" si="6"/>
        <v>0</v>
      </c>
      <c r="T60" s="33" t="b">
        <f t="shared" si="7"/>
        <v>0</v>
      </c>
      <c r="U60" s="33" t="b">
        <f t="shared" si="8"/>
        <v>0</v>
      </c>
      <c r="W60" s="33" t="b">
        <f t="shared" si="9"/>
        <v>1</v>
      </c>
      <c r="X60" s="33" t="b">
        <f t="shared" si="10"/>
        <v>1</v>
      </c>
      <c r="Y60" s="33" t="b">
        <f t="shared" si="11"/>
        <v>1</v>
      </c>
      <c r="AA60" s="33" t="b">
        <f t="shared" si="12"/>
        <v>0</v>
      </c>
      <c r="AB60" s="33" t="b">
        <f t="shared" si="13"/>
        <v>0</v>
      </c>
      <c r="AC60" s="33" t="b">
        <f t="shared" si="14"/>
        <v>0</v>
      </c>
      <c r="AE60" s="38" t="b">
        <f t="shared" si="15"/>
        <v>0</v>
      </c>
      <c r="AF60" s="33">
        <f t="shared" si="16"/>
        <v>0</v>
      </c>
      <c r="AH60" s="33" t="b">
        <f t="shared" si="17"/>
        <v>0</v>
      </c>
      <c r="AI60" s="33">
        <f t="shared" si="18"/>
        <v>0</v>
      </c>
      <c r="AK60" s="33" t="b">
        <f t="shared" si="19"/>
        <v>0</v>
      </c>
      <c r="AL60" s="33">
        <f t="shared" si="20"/>
        <v>0</v>
      </c>
    </row>
    <row r="61" spans="1:38" ht="17.100000000000001" customHeight="1" x14ac:dyDescent="0.2">
      <c r="A61" s="35"/>
      <c r="B61" s="47" t="str">
        <f>IF(AND(C61&lt;&gt;"",D61&lt;&gt;D60),LOOKUP(D61,QUADRO!B$11:B$30,QUADRO!E$11:E$30),"")</f>
        <v/>
      </c>
      <c r="C61" s="48" t="str">
        <f>IF(C60&lt;QUADRO!$G$32,C60+1,"")</f>
        <v/>
      </c>
      <c r="D61" s="46" t="str">
        <f>IF(C61&lt;&gt;"",IF(E60&gt;=LOOKUP(D60,QUADRO!$B$11:$B$30,QUADRO!$G$11:$G$30),CONCATENATE("D",IF(LOOKUP(D60,QUADRO!$B$11:$B$30,QUADRO!$C$11:$C$30)+1&lt;10,"0",""),LOOKUP(D60,QUADRO!$B$11:$B$30,QUADRO!$C$11:$C$30)+1),D60),"")</f>
        <v/>
      </c>
      <c r="E61" s="46" t="str">
        <f t="shared" ca="1" si="0"/>
        <v/>
      </c>
      <c r="F61" s="35"/>
      <c r="G61" s="49"/>
      <c r="H61" s="50"/>
      <c r="I61" s="51" t="str">
        <f t="shared" si="1"/>
        <v/>
      </c>
      <c r="J61" s="52"/>
      <c r="K61" s="51" t="str">
        <f t="shared" si="2"/>
        <v/>
      </c>
      <c r="L61" s="53"/>
      <c r="M61" s="20" t="str">
        <f t="shared" si="3"/>
        <v/>
      </c>
      <c r="N61" s="32" t="str">
        <f t="shared" si="4"/>
        <v/>
      </c>
      <c r="R61" s="33" t="b">
        <f t="shared" si="5"/>
        <v>0</v>
      </c>
      <c r="S61" s="33" t="b">
        <f t="shared" si="6"/>
        <v>0</v>
      </c>
      <c r="T61" s="33" t="b">
        <f t="shared" si="7"/>
        <v>0</v>
      </c>
      <c r="U61" s="33" t="b">
        <f t="shared" si="8"/>
        <v>0</v>
      </c>
      <c r="W61" s="33" t="b">
        <f t="shared" si="9"/>
        <v>1</v>
      </c>
      <c r="X61" s="33" t="b">
        <f t="shared" si="10"/>
        <v>1</v>
      </c>
      <c r="Y61" s="33" t="b">
        <f t="shared" si="11"/>
        <v>1</v>
      </c>
      <c r="AA61" s="33" t="b">
        <f t="shared" si="12"/>
        <v>0</v>
      </c>
      <c r="AB61" s="33" t="b">
        <f t="shared" si="13"/>
        <v>0</v>
      </c>
      <c r="AC61" s="33" t="b">
        <f t="shared" si="14"/>
        <v>0</v>
      </c>
      <c r="AE61" s="38" t="b">
        <f t="shared" si="15"/>
        <v>0</v>
      </c>
      <c r="AF61" s="33">
        <f t="shared" si="16"/>
        <v>0</v>
      </c>
      <c r="AH61" s="33" t="b">
        <f t="shared" si="17"/>
        <v>0</v>
      </c>
      <c r="AI61" s="33">
        <f t="shared" si="18"/>
        <v>0</v>
      </c>
      <c r="AK61" s="33" t="b">
        <f t="shared" si="19"/>
        <v>0</v>
      </c>
      <c r="AL61" s="33">
        <f t="shared" si="20"/>
        <v>0</v>
      </c>
    </row>
    <row r="62" spans="1:38" ht="17.100000000000001" customHeight="1" x14ac:dyDescent="0.2">
      <c r="A62" s="35"/>
      <c r="B62" s="47" t="str">
        <f>IF(AND(C62&lt;&gt;"",D62&lt;&gt;D61),LOOKUP(D62,QUADRO!B$11:B$30,QUADRO!E$11:E$30),"")</f>
        <v/>
      </c>
      <c r="C62" s="48" t="str">
        <f>IF(C61&lt;QUADRO!$G$32,C61+1,"")</f>
        <v/>
      </c>
      <c r="D62" s="46" t="str">
        <f>IF(C62&lt;&gt;"",IF(E61&gt;=LOOKUP(D61,QUADRO!$B$11:$B$30,QUADRO!$G$11:$G$30),CONCATENATE("D",IF(LOOKUP(D61,QUADRO!$B$11:$B$30,QUADRO!$C$11:$C$30)+1&lt;10,"0",""),LOOKUP(D61,QUADRO!$B$11:$B$30,QUADRO!$C$11:$C$30)+1),D61),"")</f>
        <v/>
      </c>
      <c r="E62" s="46" t="str">
        <f t="shared" ca="1" si="0"/>
        <v/>
      </c>
      <c r="F62" s="35"/>
      <c r="G62" s="49"/>
      <c r="H62" s="50"/>
      <c r="I62" s="51" t="str">
        <f t="shared" si="1"/>
        <v/>
      </c>
      <c r="J62" s="52"/>
      <c r="K62" s="51" t="str">
        <f t="shared" si="2"/>
        <v/>
      </c>
      <c r="L62" s="53"/>
      <c r="M62" s="20" t="str">
        <f t="shared" si="3"/>
        <v/>
      </c>
      <c r="N62" s="32" t="str">
        <f t="shared" si="4"/>
        <v/>
      </c>
      <c r="R62" s="33" t="b">
        <f t="shared" si="5"/>
        <v>0</v>
      </c>
      <c r="S62" s="33" t="b">
        <f t="shared" si="6"/>
        <v>0</v>
      </c>
      <c r="T62" s="33" t="b">
        <f t="shared" si="7"/>
        <v>0</v>
      </c>
      <c r="U62" s="33" t="b">
        <f t="shared" si="8"/>
        <v>0</v>
      </c>
      <c r="W62" s="33" t="b">
        <f t="shared" si="9"/>
        <v>1</v>
      </c>
      <c r="X62" s="33" t="b">
        <f t="shared" si="10"/>
        <v>1</v>
      </c>
      <c r="Y62" s="33" t="b">
        <f t="shared" si="11"/>
        <v>1</v>
      </c>
      <c r="AA62" s="33" t="b">
        <f t="shared" si="12"/>
        <v>0</v>
      </c>
      <c r="AB62" s="33" t="b">
        <f t="shared" si="13"/>
        <v>0</v>
      </c>
      <c r="AC62" s="33" t="b">
        <f t="shared" si="14"/>
        <v>0</v>
      </c>
      <c r="AE62" s="38" t="b">
        <f t="shared" si="15"/>
        <v>0</v>
      </c>
      <c r="AF62" s="33">
        <f t="shared" si="16"/>
        <v>0</v>
      </c>
      <c r="AH62" s="33" t="b">
        <f t="shared" si="17"/>
        <v>0</v>
      </c>
      <c r="AI62" s="33">
        <f t="shared" si="18"/>
        <v>0</v>
      </c>
      <c r="AK62" s="33" t="b">
        <f t="shared" si="19"/>
        <v>0</v>
      </c>
      <c r="AL62" s="33">
        <f t="shared" si="20"/>
        <v>0</v>
      </c>
    </row>
    <row r="63" spans="1:38" ht="17.100000000000001" customHeight="1" x14ac:dyDescent="0.2">
      <c r="A63" s="35"/>
      <c r="B63" s="47" t="str">
        <f>IF(AND(C63&lt;&gt;"",D63&lt;&gt;D62),LOOKUP(D63,QUADRO!B$11:B$30,QUADRO!E$11:E$30),"")</f>
        <v/>
      </c>
      <c r="C63" s="48" t="str">
        <f>IF(C62&lt;QUADRO!$G$32,C62+1,"")</f>
        <v/>
      </c>
      <c r="D63" s="46" t="str">
        <f>IF(C63&lt;&gt;"",IF(E62&gt;=LOOKUP(D62,QUADRO!$B$11:$B$30,QUADRO!$G$11:$G$30),CONCATENATE("D",IF(LOOKUP(D62,QUADRO!$B$11:$B$30,QUADRO!$C$11:$C$30)+1&lt;10,"0",""),LOOKUP(D62,QUADRO!$B$11:$B$30,QUADRO!$C$11:$C$30)+1),D62),"")</f>
        <v/>
      </c>
      <c r="E63" s="46" t="str">
        <f t="shared" ca="1" si="0"/>
        <v/>
      </c>
      <c r="F63" s="35"/>
      <c r="G63" s="49"/>
      <c r="H63" s="50"/>
      <c r="I63" s="51" t="str">
        <f t="shared" si="1"/>
        <v/>
      </c>
      <c r="J63" s="52"/>
      <c r="K63" s="51" t="str">
        <f t="shared" si="2"/>
        <v/>
      </c>
      <c r="L63" s="53"/>
      <c r="M63" s="20" t="str">
        <f t="shared" si="3"/>
        <v/>
      </c>
      <c r="N63" s="32" t="str">
        <f t="shared" si="4"/>
        <v/>
      </c>
      <c r="R63" s="33" t="b">
        <f t="shared" si="5"/>
        <v>0</v>
      </c>
      <c r="S63" s="33" t="b">
        <f t="shared" si="6"/>
        <v>0</v>
      </c>
      <c r="T63" s="33" t="b">
        <f t="shared" si="7"/>
        <v>0</v>
      </c>
      <c r="U63" s="33" t="b">
        <f t="shared" si="8"/>
        <v>0</v>
      </c>
      <c r="W63" s="33" t="b">
        <f t="shared" si="9"/>
        <v>1</v>
      </c>
      <c r="X63" s="33" t="b">
        <f t="shared" si="10"/>
        <v>1</v>
      </c>
      <c r="Y63" s="33" t="b">
        <f t="shared" si="11"/>
        <v>1</v>
      </c>
      <c r="AA63" s="33" t="b">
        <f t="shared" si="12"/>
        <v>0</v>
      </c>
      <c r="AB63" s="33" t="b">
        <f t="shared" si="13"/>
        <v>0</v>
      </c>
      <c r="AC63" s="33" t="b">
        <f t="shared" si="14"/>
        <v>0</v>
      </c>
      <c r="AE63" s="38" t="b">
        <f t="shared" si="15"/>
        <v>0</v>
      </c>
      <c r="AF63" s="33">
        <f t="shared" si="16"/>
        <v>0</v>
      </c>
      <c r="AH63" s="33" t="b">
        <f t="shared" si="17"/>
        <v>0</v>
      </c>
      <c r="AI63" s="33">
        <f t="shared" si="18"/>
        <v>0</v>
      </c>
      <c r="AK63" s="33" t="b">
        <f t="shared" si="19"/>
        <v>0</v>
      </c>
      <c r="AL63" s="33">
        <f t="shared" si="20"/>
        <v>0</v>
      </c>
    </row>
    <row r="64" spans="1:38" ht="17.100000000000001" customHeight="1" x14ac:dyDescent="0.2">
      <c r="A64" s="35"/>
      <c r="B64" s="47" t="str">
        <f>IF(AND(C64&lt;&gt;"",D64&lt;&gt;D63),LOOKUP(D64,QUADRO!B$11:B$30,QUADRO!E$11:E$30),"")</f>
        <v/>
      </c>
      <c r="C64" s="48" t="str">
        <f>IF(C63&lt;QUADRO!$G$32,C63+1,"")</f>
        <v/>
      </c>
      <c r="D64" s="46" t="str">
        <f>IF(C64&lt;&gt;"",IF(E63&gt;=LOOKUP(D63,QUADRO!$B$11:$B$30,QUADRO!$G$11:$G$30),CONCATENATE("D",IF(LOOKUP(D63,QUADRO!$B$11:$B$30,QUADRO!$C$11:$C$30)+1&lt;10,"0",""),LOOKUP(D63,QUADRO!$B$11:$B$30,QUADRO!$C$11:$C$30)+1),D63),"")</f>
        <v/>
      </c>
      <c r="E64" s="46" t="str">
        <f t="shared" ca="1" si="0"/>
        <v/>
      </c>
      <c r="F64" s="35"/>
      <c r="G64" s="49"/>
      <c r="H64" s="50"/>
      <c r="I64" s="51" t="str">
        <f t="shared" si="1"/>
        <v/>
      </c>
      <c r="J64" s="52"/>
      <c r="K64" s="51" t="str">
        <f t="shared" si="2"/>
        <v/>
      </c>
      <c r="L64" s="53"/>
      <c r="M64" s="20" t="str">
        <f t="shared" si="3"/>
        <v/>
      </c>
      <c r="N64" s="32" t="str">
        <f t="shared" si="4"/>
        <v/>
      </c>
      <c r="R64" s="33" t="b">
        <f t="shared" si="5"/>
        <v>0</v>
      </c>
      <c r="S64" s="33" t="b">
        <f t="shared" si="6"/>
        <v>0</v>
      </c>
      <c r="T64" s="33" t="b">
        <f t="shared" si="7"/>
        <v>0</v>
      </c>
      <c r="U64" s="33" t="b">
        <f t="shared" si="8"/>
        <v>0</v>
      </c>
      <c r="W64" s="33" t="b">
        <f t="shared" si="9"/>
        <v>1</v>
      </c>
      <c r="X64" s="33" t="b">
        <f t="shared" si="10"/>
        <v>1</v>
      </c>
      <c r="Y64" s="33" t="b">
        <f t="shared" si="11"/>
        <v>1</v>
      </c>
      <c r="AA64" s="33" t="b">
        <f t="shared" si="12"/>
        <v>0</v>
      </c>
      <c r="AB64" s="33" t="b">
        <f t="shared" si="13"/>
        <v>0</v>
      </c>
      <c r="AC64" s="33" t="b">
        <f t="shared" si="14"/>
        <v>0</v>
      </c>
      <c r="AE64" s="38" t="b">
        <f t="shared" si="15"/>
        <v>0</v>
      </c>
      <c r="AF64" s="33">
        <f t="shared" si="16"/>
        <v>0</v>
      </c>
      <c r="AH64" s="33" t="b">
        <f t="shared" si="17"/>
        <v>0</v>
      </c>
      <c r="AI64" s="33">
        <f t="shared" si="18"/>
        <v>0</v>
      </c>
      <c r="AK64" s="33" t="b">
        <f t="shared" si="19"/>
        <v>0</v>
      </c>
      <c r="AL64" s="33">
        <f t="shared" si="20"/>
        <v>0</v>
      </c>
    </row>
    <row r="65" spans="1:38" ht="17.100000000000001" customHeight="1" x14ac:dyDescent="0.2">
      <c r="A65" s="35"/>
      <c r="B65" s="47" t="str">
        <f>IF(AND(C65&lt;&gt;"",D65&lt;&gt;D64),LOOKUP(D65,QUADRO!B$11:B$30,QUADRO!E$11:E$30),"")</f>
        <v/>
      </c>
      <c r="C65" s="48" t="str">
        <f>IF(C64&lt;QUADRO!$G$32,C64+1,"")</f>
        <v/>
      </c>
      <c r="D65" s="46" t="str">
        <f>IF(C65&lt;&gt;"",IF(E64&gt;=LOOKUP(D64,QUADRO!$B$11:$B$30,QUADRO!$G$11:$G$30),CONCATENATE("D",IF(LOOKUP(D64,QUADRO!$B$11:$B$30,QUADRO!$C$11:$C$30)+1&lt;10,"0",""),LOOKUP(D64,QUADRO!$B$11:$B$30,QUADRO!$C$11:$C$30)+1),D64),"")</f>
        <v/>
      </c>
      <c r="E65" s="46" t="str">
        <f t="shared" ca="1" si="0"/>
        <v/>
      </c>
      <c r="F65" s="35"/>
      <c r="G65" s="49"/>
      <c r="H65" s="50"/>
      <c r="I65" s="51" t="str">
        <f t="shared" si="1"/>
        <v/>
      </c>
      <c r="J65" s="52"/>
      <c r="K65" s="51" t="str">
        <f t="shared" si="2"/>
        <v/>
      </c>
      <c r="L65" s="53"/>
      <c r="M65" s="20" t="str">
        <f t="shared" si="3"/>
        <v/>
      </c>
      <c r="N65" s="32" t="str">
        <f t="shared" si="4"/>
        <v/>
      </c>
      <c r="R65" s="33" t="b">
        <f t="shared" si="5"/>
        <v>0</v>
      </c>
      <c r="S65" s="33" t="b">
        <f t="shared" si="6"/>
        <v>0</v>
      </c>
      <c r="T65" s="33" t="b">
        <f t="shared" si="7"/>
        <v>0</v>
      </c>
      <c r="U65" s="33" t="b">
        <f t="shared" si="8"/>
        <v>0</v>
      </c>
      <c r="W65" s="33" t="b">
        <f t="shared" si="9"/>
        <v>1</v>
      </c>
      <c r="X65" s="33" t="b">
        <f t="shared" si="10"/>
        <v>1</v>
      </c>
      <c r="Y65" s="33" t="b">
        <f t="shared" si="11"/>
        <v>1</v>
      </c>
      <c r="AA65" s="33" t="b">
        <f t="shared" si="12"/>
        <v>0</v>
      </c>
      <c r="AB65" s="33" t="b">
        <f t="shared" si="13"/>
        <v>0</v>
      </c>
      <c r="AC65" s="33" t="b">
        <f t="shared" si="14"/>
        <v>0</v>
      </c>
      <c r="AE65" s="38" t="b">
        <f t="shared" si="15"/>
        <v>0</v>
      </c>
      <c r="AF65" s="33">
        <f t="shared" si="16"/>
        <v>0</v>
      </c>
      <c r="AH65" s="33" t="b">
        <f t="shared" si="17"/>
        <v>0</v>
      </c>
      <c r="AI65" s="33">
        <f t="shared" si="18"/>
        <v>0</v>
      </c>
      <c r="AK65" s="33" t="b">
        <f t="shared" si="19"/>
        <v>0</v>
      </c>
      <c r="AL65" s="33">
        <f t="shared" si="20"/>
        <v>0</v>
      </c>
    </row>
    <row r="66" spans="1:38" ht="17.100000000000001" customHeight="1" x14ac:dyDescent="0.2">
      <c r="A66" s="35"/>
      <c r="B66" s="47" t="str">
        <f>IF(AND(C66&lt;&gt;"",D66&lt;&gt;D65),LOOKUP(D66,QUADRO!B$11:B$30,QUADRO!E$11:E$30),"")</f>
        <v/>
      </c>
      <c r="C66" s="48" t="str">
        <f>IF(C65&lt;QUADRO!$G$32,C65+1,"")</f>
        <v/>
      </c>
      <c r="D66" s="46" t="str">
        <f>IF(C66&lt;&gt;"",IF(E65&gt;=LOOKUP(D65,QUADRO!$B$11:$B$30,QUADRO!$G$11:$G$30),CONCATENATE("D",IF(LOOKUP(D65,QUADRO!$B$11:$B$30,QUADRO!$C$11:$C$30)+1&lt;10,"0",""),LOOKUP(D65,QUADRO!$B$11:$B$30,QUADRO!$C$11:$C$30)+1),D65),"")</f>
        <v/>
      </c>
      <c r="E66" s="46" t="str">
        <f t="shared" ca="1" si="0"/>
        <v/>
      </c>
      <c r="F66" s="35"/>
      <c r="G66" s="49"/>
      <c r="H66" s="50"/>
      <c r="I66" s="51" t="str">
        <f t="shared" si="1"/>
        <v/>
      </c>
      <c r="J66" s="52"/>
      <c r="K66" s="51" t="str">
        <f t="shared" si="2"/>
        <v/>
      </c>
      <c r="L66" s="53"/>
      <c r="M66" s="20" t="str">
        <f t="shared" si="3"/>
        <v/>
      </c>
      <c r="N66" s="32" t="str">
        <f t="shared" si="4"/>
        <v/>
      </c>
      <c r="R66" s="33" t="b">
        <f t="shared" si="5"/>
        <v>0</v>
      </c>
      <c r="S66" s="33" t="b">
        <f t="shared" si="6"/>
        <v>0</v>
      </c>
      <c r="T66" s="33" t="b">
        <f t="shared" si="7"/>
        <v>0</v>
      </c>
      <c r="U66" s="33" t="b">
        <f t="shared" si="8"/>
        <v>0</v>
      </c>
      <c r="W66" s="33" t="b">
        <f t="shared" si="9"/>
        <v>1</v>
      </c>
      <c r="X66" s="33" t="b">
        <f t="shared" si="10"/>
        <v>1</v>
      </c>
      <c r="Y66" s="33" t="b">
        <f t="shared" si="11"/>
        <v>1</v>
      </c>
      <c r="AA66" s="33" t="b">
        <f t="shared" si="12"/>
        <v>0</v>
      </c>
      <c r="AB66" s="33" t="b">
        <f t="shared" si="13"/>
        <v>0</v>
      </c>
      <c r="AC66" s="33" t="b">
        <f t="shared" si="14"/>
        <v>0</v>
      </c>
      <c r="AE66" s="38" t="b">
        <f t="shared" si="15"/>
        <v>0</v>
      </c>
      <c r="AF66" s="33">
        <f t="shared" si="16"/>
        <v>0</v>
      </c>
      <c r="AH66" s="33" t="b">
        <f t="shared" si="17"/>
        <v>0</v>
      </c>
      <c r="AI66" s="33">
        <f t="shared" si="18"/>
        <v>0</v>
      </c>
      <c r="AK66" s="33" t="b">
        <f t="shared" si="19"/>
        <v>0</v>
      </c>
      <c r="AL66" s="33">
        <f t="shared" si="20"/>
        <v>0</v>
      </c>
    </row>
    <row r="67" spans="1:38" ht="17.100000000000001" customHeight="1" x14ac:dyDescent="0.2">
      <c r="A67" s="35"/>
      <c r="B67" s="47" t="str">
        <f>IF(AND(C67&lt;&gt;"",D67&lt;&gt;D66),LOOKUP(D67,QUADRO!B$11:B$30,QUADRO!E$11:E$30),"")</f>
        <v/>
      </c>
      <c r="C67" s="48" t="str">
        <f>IF(C66&lt;QUADRO!$G$32,C66+1,"")</f>
        <v/>
      </c>
      <c r="D67" s="46" t="str">
        <f>IF(C67&lt;&gt;"",IF(E66&gt;=LOOKUP(D66,QUADRO!$B$11:$B$30,QUADRO!$G$11:$G$30),CONCATENATE("D",IF(LOOKUP(D66,QUADRO!$B$11:$B$30,QUADRO!$C$11:$C$30)+1&lt;10,"0",""),LOOKUP(D66,QUADRO!$B$11:$B$30,QUADRO!$C$11:$C$30)+1),D66),"")</f>
        <v/>
      </c>
      <c r="E67" s="46" t="str">
        <f t="shared" ca="1" si="0"/>
        <v/>
      </c>
      <c r="F67" s="35"/>
      <c r="G67" s="49"/>
      <c r="H67" s="50"/>
      <c r="I67" s="51" t="str">
        <f t="shared" si="1"/>
        <v/>
      </c>
      <c r="J67" s="52"/>
      <c r="K67" s="51" t="str">
        <f t="shared" si="2"/>
        <v/>
      </c>
      <c r="L67" s="53"/>
      <c r="M67" s="20" t="str">
        <f t="shared" si="3"/>
        <v/>
      </c>
      <c r="N67" s="32" t="str">
        <f t="shared" si="4"/>
        <v/>
      </c>
      <c r="R67" s="33" t="b">
        <f t="shared" si="5"/>
        <v>0</v>
      </c>
      <c r="S67" s="33" t="b">
        <f t="shared" si="6"/>
        <v>0</v>
      </c>
      <c r="T67" s="33" t="b">
        <f t="shared" si="7"/>
        <v>0</v>
      </c>
      <c r="U67" s="33" t="b">
        <f t="shared" si="8"/>
        <v>0</v>
      </c>
      <c r="W67" s="33" t="b">
        <f t="shared" si="9"/>
        <v>1</v>
      </c>
      <c r="X67" s="33" t="b">
        <f t="shared" si="10"/>
        <v>1</v>
      </c>
      <c r="Y67" s="33" t="b">
        <f t="shared" si="11"/>
        <v>1</v>
      </c>
      <c r="AA67" s="33" t="b">
        <f t="shared" si="12"/>
        <v>0</v>
      </c>
      <c r="AB67" s="33" t="b">
        <f t="shared" si="13"/>
        <v>0</v>
      </c>
      <c r="AC67" s="33" t="b">
        <f t="shared" si="14"/>
        <v>0</v>
      </c>
      <c r="AE67" s="38" t="b">
        <f t="shared" si="15"/>
        <v>0</v>
      </c>
      <c r="AF67" s="33">
        <f t="shared" si="16"/>
        <v>0</v>
      </c>
      <c r="AH67" s="33" t="b">
        <f t="shared" si="17"/>
        <v>0</v>
      </c>
      <c r="AI67" s="33">
        <f t="shared" si="18"/>
        <v>0</v>
      </c>
      <c r="AK67" s="33" t="b">
        <f t="shared" si="19"/>
        <v>0</v>
      </c>
      <c r="AL67" s="33">
        <f t="shared" si="20"/>
        <v>0</v>
      </c>
    </row>
    <row r="68" spans="1:38" ht="17.100000000000001" customHeight="1" x14ac:dyDescent="0.2">
      <c r="A68" s="35"/>
      <c r="B68" s="47" t="str">
        <f>IF(AND(C68&lt;&gt;"",D68&lt;&gt;D67),LOOKUP(D68,QUADRO!B$11:B$30,QUADRO!E$11:E$30),"")</f>
        <v/>
      </c>
      <c r="C68" s="48" t="str">
        <f>IF(C67&lt;QUADRO!$G$32,C67+1,"")</f>
        <v/>
      </c>
      <c r="D68" s="46" t="str">
        <f>IF(C68&lt;&gt;"",IF(E67&gt;=LOOKUP(D67,QUADRO!$B$11:$B$30,QUADRO!$G$11:$G$30),CONCATENATE("D",IF(LOOKUP(D67,QUADRO!$B$11:$B$30,QUADRO!$C$11:$C$30)+1&lt;10,"0",""),LOOKUP(D67,QUADRO!$B$11:$B$30,QUADRO!$C$11:$C$30)+1),D67),"")</f>
        <v/>
      </c>
      <c r="E68" s="46" t="str">
        <f t="shared" ca="1" si="0"/>
        <v/>
      </c>
      <c r="F68" s="35"/>
      <c r="G68" s="49"/>
      <c r="H68" s="50"/>
      <c r="I68" s="51" t="str">
        <f t="shared" si="1"/>
        <v/>
      </c>
      <c r="J68" s="52"/>
      <c r="K68" s="51" t="str">
        <f t="shared" si="2"/>
        <v/>
      </c>
      <c r="L68" s="53"/>
      <c r="M68" s="20" t="str">
        <f t="shared" si="3"/>
        <v/>
      </c>
      <c r="N68" s="32" t="str">
        <f t="shared" si="4"/>
        <v/>
      </c>
      <c r="R68" s="33" t="b">
        <f t="shared" si="5"/>
        <v>0</v>
      </c>
      <c r="S68" s="33" t="b">
        <f t="shared" si="6"/>
        <v>0</v>
      </c>
      <c r="T68" s="33" t="b">
        <f t="shared" si="7"/>
        <v>0</v>
      </c>
      <c r="U68" s="33" t="b">
        <f t="shared" si="8"/>
        <v>0</v>
      </c>
      <c r="W68" s="33" t="b">
        <f t="shared" si="9"/>
        <v>1</v>
      </c>
      <c r="X68" s="33" t="b">
        <f t="shared" si="10"/>
        <v>1</v>
      </c>
      <c r="Y68" s="33" t="b">
        <f t="shared" si="11"/>
        <v>1</v>
      </c>
      <c r="AA68" s="33" t="b">
        <f t="shared" si="12"/>
        <v>0</v>
      </c>
      <c r="AB68" s="33" t="b">
        <f t="shared" si="13"/>
        <v>0</v>
      </c>
      <c r="AC68" s="33" t="b">
        <f t="shared" si="14"/>
        <v>0</v>
      </c>
      <c r="AE68" s="38" t="b">
        <f t="shared" si="15"/>
        <v>0</v>
      </c>
      <c r="AF68" s="33">
        <f t="shared" si="16"/>
        <v>0</v>
      </c>
      <c r="AH68" s="33" t="b">
        <f t="shared" si="17"/>
        <v>0</v>
      </c>
      <c r="AI68" s="33">
        <f t="shared" si="18"/>
        <v>0</v>
      </c>
      <c r="AK68" s="33" t="b">
        <f t="shared" si="19"/>
        <v>0</v>
      </c>
      <c r="AL68" s="33">
        <f t="shared" si="20"/>
        <v>0</v>
      </c>
    </row>
    <row r="69" spans="1:38" ht="17.100000000000001" customHeight="1" x14ac:dyDescent="0.2">
      <c r="A69" s="35"/>
      <c r="B69" s="47" t="str">
        <f>IF(AND(C69&lt;&gt;"",D69&lt;&gt;D68),LOOKUP(D69,QUADRO!B$11:B$30,QUADRO!E$11:E$30),"")</f>
        <v/>
      </c>
      <c r="C69" s="48" t="str">
        <f>IF(C68&lt;QUADRO!$G$32,C68+1,"")</f>
        <v/>
      </c>
      <c r="D69" s="46" t="str">
        <f>IF(C69&lt;&gt;"",IF(E68&gt;=LOOKUP(D68,QUADRO!$B$11:$B$30,QUADRO!$G$11:$G$30),CONCATENATE("D",IF(LOOKUP(D68,QUADRO!$B$11:$B$30,QUADRO!$C$11:$C$30)+1&lt;10,"0",""),LOOKUP(D68,QUADRO!$B$11:$B$30,QUADRO!$C$11:$C$30)+1),D68),"")</f>
        <v/>
      </c>
      <c r="E69" s="46" t="str">
        <f t="shared" ref="E69:E132" ca="1" si="21">IF(C69&lt;&gt;"",COUNTIF(INDIRECT(ADDRESS(ROW(D$5),COLUMN(D$5))&amp;":"&amp;ADDRESS(ROW(D69),COLUMN(D69))),"="&amp;D69),"")</f>
        <v/>
      </c>
      <c r="F69" s="35"/>
      <c r="G69" s="49"/>
      <c r="H69" s="50"/>
      <c r="I69" s="51" t="str">
        <f t="shared" ref="I69:I132" si="22">IF(ISNUMBER(C69),AF69,"")</f>
        <v/>
      </c>
      <c r="J69" s="52"/>
      <c r="K69" s="51" t="str">
        <f t="shared" ref="K69:K132" si="23">IF(ISNUMBER(C69),AI69,"")</f>
        <v/>
      </c>
      <c r="L69" s="53"/>
      <c r="M69" s="20" t="str">
        <f t="shared" ref="M69:M132" si="24">IF(ISNUMBER(C69),AL69,"")</f>
        <v/>
      </c>
      <c r="N69" s="32" t="str">
        <f t="shared" ref="N69:N132" si="25">IF(AND(C69&lt;&gt;"",G69&lt;&gt;"",M69&gt;0),"OK","")</f>
        <v/>
      </c>
      <c r="R69" s="33" t="b">
        <f t="shared" ref="R69:R132" si="26">G69&lt;&gt;""</f>
        <v>0</v>
      </c>
      <c r="S69" s="33" t="b">
        <f t="shared" ref="S69:S132" si="27">H69&lt;&gt;""</f>
        <v>0</v>
      </c>
      <c r="T69" s="33" t="b">
        <f t="shared" ref="T69:T132" si="28">J69&lt;&gt;""</f>
        <v>0</v>
      </c>
      <c r="U69" s="33" t="b">
        <f t="shared" ref="U69:U132" si="29">L69&lt;&gt;""</f>
        <v>0</v>
      </c>
      <c r="W69" s="33" t="b">
        <f t="shared" ref="W69:W132" si="30">$G69=H69</f>
        <v>1</v>
      </c>
      <c r="X69" s="33" t="b">
        <f t="shared" ref="X69:X132" si="31">$G69=J69</f>
        <v>1</v>
      </c>
      <c r="Y69" s="33" t="b">
        <f t="shared" ref="Y69:Y132" si="32">$G69=L69</f>
        <v>1</v>
      </c>
      <c r="AA69" s="33" t="b">
        <f t="shared" ref="AA69:AA132" si="33">H69="*"</f>
        <v>0</v>
      </c>
      <c r="AB69" s="33" t="b">
        <f t="shared" ref="AB69:AB132" si="34">J69="*"</f>
        <v>0</v>
      </c>
      <c r="AC69" s="33" t="b">
        <f t="shared" ref="AC69:AC132" si="35">L69="*"</f>
        <v>0</v>
      </c>
      <c r="AE69" s="38" t="b">
        <f t="shared" ref="AE69:AE132" si="36">OR(AA69,AND(R69,S69,W69))</f>
        <v>0</v>
      </c>
      <c r="AF69" s="33">
        <f t="shared" ref="AF69:AF132" si="37">IF(AE69,1,IF(NOT(R69),0,$AF$2))</f>
        <v>0</v>
      </c>
      <c r="AH69" s="33" t="b">
        <f t="shared" ref="AH69:AH132" si="38">OR(AB69,AND(R69,T69,X69),AND(NOT(T69),OR(AA69,AND(R69,S69,W69))))</f>
        <v>0</v>
      </c>
      <c r="AI69" s="33">
        <f t="shared" ref="AI69:AI132" si="39">IF(AH69,1,IF(NOT(R69),0,$AF$2))</f>
        <v>0</v>
      </c>
      <c r="AK69" s="33" t="b">
        <f t="shared" ref="AK69:AK132" si="40">OR(AC69,AND(R69,U69,Y69))</f>
        <v>0</v>
      </c>
      <c r="AL69" s="33">
        <f t="shared" ref="AL69:AL132" si="41">IF(AK69,1,IF(NOT(R69),0,$AF$2))</f>
        <v>0</v>
      </c>
    </row>
    <row r="70" spans="1:38" ht="17.100000000000001" customHeight="1" x14ac:dyDescent="0.2">
      <c r="A70" s="35"/>
      <c r="B70" s="47" t="str">
        <f>IF(AND(C70&lt;&gt;"",D70&lt;&gt;D69),LOOKUP(D70,QUADRO!B$11:B$30,QUADRO!E$11:E$30),"")</f>
        <v/>
      </c>
      <c r="C70" s="48" t="str">
        <f>IF(C69&lt;QUADRO!$G$32,C69+1,"")</f>
        <v/>
      </c>
      <c r="D70" s="46" t="str">
        <f>IF(C70&lt;&gt;"",IF(E69&gt;=LOOKUP(D69,QUADRO!$B$11:$B$30,QUADRO!$G$11:$G$30),CONCATENATE("D",IF(LOOKUP(D69,QUADRO!$B$11:$B$30,QUADRO!$C$11:$C$30)+1&lt;10,"0",""),LOOKUP(D69,QUADRO!$B$11:$B$30,QUADRO!$C$11:$C$30)+1),D69),"")</f>
        <v/>
      </c>
      <c r="E70" s="46" t="str">
        <f t="shared" ca="1" si="21"/>
        <v/>
      </c>
      <c r="F70" s="35"/>
      <c r="G70" s="49"/>
      <c r="H70" s="50"/>
      <c r="I70" s="51" t="str">
        <f t="shared" si="22"/>
        <v/>
      </c>
      <c r="J70" s="52"/>
      <c r="K70" s="51" t="str">
        <f t="shared" si="23"/>
        <v/>
      </c>
      <c r="L70" s="53"/>
      <c r="M70" s="20" t="str">
        <f t="shared" si="24"/>
        <v/>
      </c>
      <c r="N70" s="32" t="str">
        <f t="shared" si="25"/>
        <v/>
      </c>
      <c r="R70" s="33" t="b">
        <f t="shared" si="26"/>
        <v>0</v>
      </c>
      <c r="S70" s="33" t="b">
        <f t="shared" si="27"/>
        <v>0</v>
      </c>
      <c r="T70" s="33" t="b">
        <f t="shared" si="28"/>
        <v>0</v>
      </c>
      <c r="U70" s="33" t="b">
        <f t="shared" si="29"/>
        <v>0</v>
      </c>
      <c r="W70" s="33" t="b">
        <f t="shared" si="30"/>
        <v>1</v>
      </c>
      <c r="X70" s="33" t="b">
        <f t="shared" si="31"/>
        <v>1</v>
      </c>
      <c r="Y70" s="33" t="b">
        <f t="shared" si="32"/>
        <v>1</v>
      </c>
      <c r="AA70" s="33" t="b">
        <f t="shared" si="33"/>
        <v>0</v>
      </c>
      <c r="AB70" s="33" t="b">
        <f t="shared" si="34"/>
        <v>0</v>
      </c>
      <c r="AC70" s="33" t="b">
        <f t="shared" si="35"/>
        <v>0</v>
      </c>
      <c r="AE70" s="38" t="b">
        <f t="shared" si="36"/>
        <v>0</v>
      </c>
      <c r="AF70" s="33">
        <f t="shared" si="37"/>
        <v>0</v>
      </c>
      <c r="AH70" s="33" t="b">
        <f t="shared" si="38"/>
        <v>0</v>
      </c>
      <c r="AI70" s="33">
        <f t="shared" si="39"/>
        <v>0</v>
      </c>
      <c r="AK70" s="33" t="b">
        <f t="shared" si="40"/>
        <v>0</v>
      </c>
      <c r="AL70" s="33">
        <f t="shared" si="41"/>
        <v>0</v>
      </c>
    </row>
    <row r="71" spans="1:38" ht="17.100000000000001" customHeight="1" x14ac:dyDescent="0.2">
      <c r="A71" s="35"/>
      <c r="B71" s="47" t="str">
        <f>IF(AND(C71&lt;&gt;"",D71&lt;&gt;D70),LOOKUP(D71,QUADRO!B$11:B$30,QUADRO!E$11:E$30),"")</f>
        <v/>
      </c>
      <c r="C71" s="48" t="str">
        <f>IF(C70&lt;QUADRO!$G$32,C70+1,"")</f>
        <v/>
      </c>
      <c r="D71" s="46" t="str">
        <f>IF(C71&lt;&gt;"",IF(E70&gt;=LOOKUP(D70,QUADRO!$B$11:$B$30,QUADRO!$G$11:$G$30),CONCATENATE("D",IF(LOOKUP(D70,QUADRO!$B$11:$B$30,QUADRO!$C$11:$C$30)+1&lt;10,"0",""),LOOKUP(D70,QUADRO!$B$11:$B$30,QUADRO!$C$11:$C$30)+1),D70),"")</f>
        <v/>
      </c>
      <c r="E71" s="46" t="str">
        <f t="shared" ca="1" si="21"/>
        <v/>
      </c>
      <c r="F71" s="35"/>
      <c r="G71" s="49"/>
      <c r="H71" s="50"/>
      <c r="I71" s="51" t="str">
        <f t="shared" si="22"/>
        <v/>
      </c>
      <c r="J71" s="52"/>
      <c r="K71" s="51" t="str">
        <f t="shared" si="23"/>
        <v/>
      </c>
      <c r="L71" s="53"/>
      <c r="M71" s="20" t="str">
        <f t="shared" si="24"/>
        <v/>
      </c>
      <c r="N71" s="32" t="str">
        <f t="shared" si="25"/>
        <v/>
      </c>
      <c r="R71" s="33" t="b">
        <f t="shared" si="26"/>
        <v>0</v>
      </c>
      <c r="S71" s="33" t="b">
        <f t="shared" si="27"/>
        <v>0</v>
      </c>
      <c r="T71" s="33" t="b">
        <f t="shared" si="28"/>
        <v>0</v>
      </c>
      <c r="U71" s="33" t="b">
        <f t="shared" si="29"/>
        <v>0</v>
      </c>
      <c r="W71" s="33" t="b">
        <f t="shared" si="30"/>
        <v>1</v>
      </c>
      <c r="X71" s="33" t="b">
        <f t="shared" si="31"/>
        <v>1</v>
      </c>
      <c r="Y71" s="33" t="b">
        <f t="shared" si="32"/>
        <v>1</v>
      </c>
      <c r="AA71" s="33" t="b">
        <f t="shared" si="33"/>
        <v>0</v>
      </c>
      <c r="AB71" s="33" t="b">
        <f t="shared" si="34"/>
        <v>0</v>
      </c>
      <c r="AC71" s="33" t="b">
        <f t="shared" si="35"/>
        <v>0</v>
      </c>
      <c r="AE71" s="38" t="b">
        <f t="shared" si="36"/>
        <v>0</v>
      </c>
      <c r="AF71" s="33">
        <f t="shared" si="37"/>
        <v>0</v>
      </c>
      <c r="AH71" s="33" t="b">
        <f t="shared" si="38"/>
        <v>0</v>
      </c>
      <c r="AI71" s="33">
        <f t="shared" si="39"/>
        <v>0</v>
      </c>
      <c r="AK71" s="33" t="b">
        <f t="shared" si="40"/>
        <v>0</v>
      </c>
      <c r="AL71" s="33">
        <f t="shared" si="41"/>
        <v>0</v>
      </c>
    </row>
    <row r="72" spans="1:38" ht="17.100000000000001" customHeight="1" x14ac:dyDescent="0.2">
      <c r="A72" s="35"/>
      <c r="B72" s="47" t="str">
        <f>IF(AND(C72&lt;&gt;"",D72&lt;&gt;D71),LOOKUP(D72,QUADRO!B$11:B$30,QUADRO!E$11:E$30),"")</f>
        <v/>
      </c>
      <c r="C72" s="48" t="str">
        <f>IF(C71&lt;QUADRO!$G$32,C71+1,"")</f>
        <v/>
      </c>
      <c r="D72" s="46" t="str">
        <f>IF(C72&lt;&gt;"",IF(E71&gt;=LOOKUP(D71,QUADRO!$B$11:$B$30,QUADRO!$G$11:$G$30),CONCATENATE("D",IF(LOOKUP(D71,QUADRO!$B$11:$B$30,QUADRO!$C$11:$C$30)+1&lt;10,"0",""),LOOKUP(D71,QUADRO!$B$11:$B$30,QUADRO!$C$11:$C$30)+1),D71),"")</f>
        <v/>
      </c>
      <c r="E72" s="46" t="str">
        <f t="shared" ca="1" si="21"/>
        <v/>
      </c>
      <c r="F72" s="35"/>
      <c r="G72" s="49"/>
      <c r="H72" s="50"/>
      <c r="I72" s="51" t="str">
        <f t="shared" si="22"/>
        <v/>
      </c>
      <c r="J72" s="52"/>
      <c r="K72" s="51" t="str">
        <f t="shared" si="23"/>
        <v/>
      </c>
      <c r="L72" s="53"/>
      <c r="M72" s="20" t="str">
        <f t="shared" si="24"/>
        <v/>
      </c>
      <c r="N72" s="32" t="str">
        <f t="shared" si="25"/>
        <v/>
      </c>
      <c r="R72" s="33" t="b">
        <f t="shared" si="26"/>
        <v>0</v>
      </c>
      <c r="S72" s="33" t="b">
        <f t="shared" si="27"/>
        <v>0</v>
      </c>
      <c r="T72" s="33" t="b">
        <f t="shared" si="28"/>
        <v>0</v>
      </c>
      <c r="U72" s="33" t="b">
        <f t="shared" si="29"/>
        <v>0</v>
      </c>
      <c r="W72" s="33" t="b">
        <f t="shared" si="30"/>
        <v>1</v>
      </c>
      <c r="X72" s="33" t="b">
        <f t="shared" si="31"/>
        <v>1</v>
      </c>
      <c r="Y72" s="33" t="b">
        <f t="shared" si="32"/>
        <v>1</v>
      </c>
      <c r="AA72" s="33" t="b">
        <f t="shared" si="33"/>
        <v>0</v>
      </c>
      <c r="AB72" s="33" t="b">
        <f t="shared" si="34"/>
        <v>0</v>
      </c>
      <c r="AC72" s="33" t="b">
        <f t="shared" si="35"/>
        <v>0</v>
      </c>
      <c r="AE72" s="38" t="b">
        <f t="shared" si="36"/>
        <v>0</v>
      </c>
      <c r="AF72" s="33">
        <f t="shared" si="37"/>
        <v>0</v>
      </c>
      <c r="AH72" s="33" t="b">
        <f t="shared" si="38"/>
        <v>0</v>
      </c>
      <c r="AI72" s="33">
        <f t="shared" si="39"/>
        <v>0</v>
      </c>
      <c r="AK72" s="33" t="b">
        <f t="shared" si="40"/>
        <v>0</v>
      </c>
      <c r="AL72" s="33">
        <f t="shared" si="41"/>
        <v>0</v>
      </c>
    </row>
    <row r="73" spans="1:38" ht="17.100000000000001" customHeight="1" x14ac:dyDescent="0.2">
      <c r="A73" s="35"/>
      <c r="B73" s="47" t="str">
        <f>IF(AND(C73&lt;&gt;"",D73&lt;&gt;D72),LOOKUP(D73,QUADRO!B$11:B$30,QUADRO!E$11:E$30),"")</f>
        <v/>
      </c>
      <c r="C73" s="48" t="str">
        <f>IF(C72&lt;QUADRO!$G$32,C72+1,"")</f>
        <v/>
      </c>
      <c r="D73" s="46" t="str">
        <f>IF(C73&lt;&gt;"",IF(E72&gt;=LOOKUP(D72,QUADRO!$B$11:$B$30,QUADRO!$G$11:$G$30),CONCATENATE("D",IF(LOOKUP(D72,QUADRO!$B$11:$B$30,QUADRO!$C$11:$C$30)+1&lt;10,"0",""),LOOKUP(D72,QUADRO!$B$11:$B$30,QUADRO!$C$11:$C$30)+1),D72),"")</f>
        <v/>
      </c>
      <c r="E73" s="46" t="str">
        <f t="shared" ca="1" si="21"/>
        <v/>
      </c>
      <c r="F73" s="35"/>
      <c r="G73" s="49"/>
      <c r="H73" s="50"/>
      <c r="I73" s="51" t="str">
        <f t="shared" si="22"/>
        <v/>
      </c>
      <c r="J73" s="52"/>
      <c r="K73" s="51" t="str">
        <f t="shared" si="23"/>
        <v/>
      </c>
      <c r="L73" s="53"/>
      <c r="M73" s="20" t="str">
        <f t="shared" si="24"/>
        <v/>
      </c>
      <c r="N73" s="32" t="str">
        <f t="shared" si="25"/>
        <v/>
      </c>
      <c r="R73" s="33" t="b">
        <f t="shared" si="26"/>
        <v>0</v>
      </c>
      <c r="S73" s="33" t="b">
        <f t="shared" si="27"/>
        <v>0</v>
      </c>
      <c r="T73" s="33" t="b">
        <f t="shared" si="28"/>
        <v>0</v>
      </c>
      <c r="U73" s="33" t="b">
        <f t="shared" si="29"/>
        <v>0</v>
      </c>
      <c r="W73" s="33" t="b">
        <f t="shared" si="30"/>
        <v>1</v>
      </c>
      <c r="X73" s="33" t="b">
        <f t="shared" si="31"/>
        <v>1</v>
      </c>
      <c r="Y73" s="33" t="b">
        <f t="shared" si="32"/>
        <v>1</v>
      </c>
      <c r="AA73" s="33" t="b">
        <f t="shared" si="33"/>
        <v>0</v>
      </c>
      <c r="AB73" s="33" t="b">
        <f t="shared" si="34"/>
        <v>0</v>
      </c>
      <c r="AC73" s="33" t="b">
        <f t="shared" si="35"/>
        <v>0</v>
      </c>
      <c r="AE73" s="38" t="b">
        <f t="shared" si="36"/>
        <v>0</v>
      </c>
      <c r="AF73" s="33">
        <f t="shared" si="37"/>
        <v>0</v>
      </c>
      <c r="AH73" s="33" t="b">
        <f t="shared" si="38"/>
        <v>0</v>
      </c>
      <c r="AI73" s="33">
        <f t="shared" si="39"/>
        <v>0</v>
      </c>
      <c r="AK73" s="33" t="b">
        <f t="shared" si="40"/>
        <v>0</v>
      </c>
      <c r="AL73" s="33">
        <f t="shared" si="41"/>
        <v>0</v>
      </c>
    </row>
    <row r="74" spans="1:38" ht="17.100000000000001" customHeight="1" x14ac:dyDescent="0.2">
      <c r="A74" s="35"/>
      <c r="B74" s="47" t="str">
        <f>IF(AND(C74&lt;&gt;"",D74&lt;&gt;D73),LOOKUP(D74,QUADRO!B$11:B$30,QUADRO!E$11:E$30),"")</f>
        <v/>
      </c>
      <c r="C74" s="48" t="str">
        <f>IF(C73&lt;QUADRO!$G$32,C73+1,"")</f>
        <v/>
      </c>
      <c r="D74" s="46" t="str">
        <f>IF(C74&lt;&gt;"",IF(E73&gt;=LOOKUP(D73,QUADRO!$B$11:$B$30,QUADRO!$G$11:$G$30),CONCATENATE("D",IF(LOOKUP(D73,QUADRO!$B$11:$B$30,QUADRO!$C$11:$C$30)+1&lt;10,"0",""),LOOKUP(D73,QUADRO!$B$11:$B$30,QUADRO!$C$11:$C$30)+1),D73),"")</f>
        <v/>
      </c>
      <c r="E74" s="46" t="str">
        <f t="shared" ca="1" si="21"/>
        <v/>
      </c>
      <c r="F74" s="35"/>
      <c r="G74" s="49"/>
      <c r="H74" s="50"/>
      <c r="I74" s="51" t="str">
        <f t="shared" si="22"/>
        <v/>
      </c>
      <c r="J74" s="52"/>
      <c r="K74" s="51" t="str">
        <f t="shared" si="23"/>
        <v/>
      </c>
      <c r="L74" s="53"/>
      <c r="M74" s="20" t="str">
        <f t="shared" si="24"/>
        <v/>
      </c>
      <c r="N74" s="32" t="str">
        <f t="shared" si="25"/>
        <v/>
      </c>
      <c r="R74" s="33" t="b">
        <f t="shared" si="26"/>
        <v>0</v>
      </c>
      <c r="S74" s="33" t="b">
        <f t="shared" si="27"/>
        <v>0</v>
      </c>
      <c r="T74" s="33" t="b">
        <f t="shared" si="28"/>
        <v>0</v>
      </c>
      <c r="U74" s="33" t="b">
        <f t="shared" si="29"/>
        <v>0</v>
      </c>
      <c r="W74" s="33" t="b">
        <f t="shared" si="30"/>
        <v>1</v>
      </c>
      <c r="X74" s="33" t="b">
        <f t="shared" si="31"/>
        <v>1</v>
      </c>
      <c r="Y74" s="33" t="b">
        <f t="shared" si="32"/>
        <v>1</v>
      </c>
      <c r="AA74" s="33" t="b">
        <f t="shared" si="33"/>
        <v>0</v>
      </c>
      <c r="AB74" s="33" t="b">
        <f t="shared" si="34"/>
        <v>0</v>
      </c>
      <c r="AC74" s="33" t="b">
        <f t="shared" si="35"/>
        <v>0</v>
      </c>
      <c r="AE74" s="38" t="b">
        <f t="shared" si="36"/>
        <v>0</v>
      </c>
      <c r="AF74" s="33">
        <f t="shared" si="37"/>
        <v>0</v>
      </c>
      <c r="AH74" s="33" t="b">
        <f t="shared" si="38"/>
        <v>0</v>
      </c>
      <c r="AI74" s="33">
        <f t="shared" si="39"/>
        <v>0</v>
      </c>
      <c r="AK74" s="33" t="b">
        <f t="shared" si="40"/>
        <v>0</v>
      </c>
      <c r="AL74" s="33">
        <f t="shared" si="41"/>
        <v>0</v>
      </c>
    </row>
    <row r="75" spans="1:38" ht="17.100000000000001" customHeight="1" x14ac:dyDescent="0.2">
      <c r="A75" s="35"/>
      <c r="B75" s="47" t="str">
        <f>IF(AND(C75&lt;&gt;"",D75&lt;&gt;D74),LOOKUP(D75,QUADRO!B$11:B$30,QUADRO!E$11:E$30),"")</f>
        <v/>
      </c>
      <c r="C75" s="48" t="str">
        <f>IF(C74&lt;QUADRO!$G$32,C74+1,"")</f>
        <v/>
      </c>
      <c r="D75" s="46" t="str">
        <f>IF(C75&lt;&gt;"",IF(E74&gt;=LOOKUP(D74,QUADRO!$B$11:$B$30,QUADRO!$G$11:$G$30),CONCATENATE("D",IF(LOOKUP(D74,QUADRO!$B$11:$B$30,QUADRO!$C$11:$C$30)+1&lt;10,"0",""),LOOKUP(D74,QUADRO!$B$11:$B$30,QUADRO!$C$11:$C$30)+1),D74),"")</f>
        <v/>
      </c>
      <c r="E75" s="46" t="str">
        <f t="shared" ca="1" si="21"/>
        <v/>
      </c>
      <c r="F75" s="35"/>
      <c r="G75" s="49"/>
      <c r="H75" s="50"/>
      <c r="I75" s="51" t="str">
        <f t="shared" si="22"/>
        <v/>
      </c>
      <c r="J75" s="52"/>
      <c r="K75" s="51" t="str">
        <f t="shared" si="23"/>
        <v/>
      </c>
      <c r="L75" s="53"/>
      <c r="M75" s="20" t="str">
        <f t="shared" si="24"/>
        <v/>
      </c>
      <c r="N75" s="32" t="str">
        <f t="shared" si="25"/>
        <v/>
      </c>
      <c r="R75" s="33" t="b">
        <f t="shared" si="26"/>
        <v>0</v>
      </c>
      <c r="S75" s="33" t="b">
        <f t="shared" si="27"/>
        <v>0</v>
      </c>
      <c r="T75" s="33" t="b">
        <f t="shared" si="28"/>
        <v>0</v>
      </c>
      <c r="U75" s="33" t="b">
        <f t="shared" si="29"/>
        <v>0</v>
      </c>
      <c r="W75" s="33" t="b">
        <f t="shared" si="30"/>
        <v>1</v>
      </c>
      <c r="X75" s="33" t="b">
        <f t="shared" si="31"/>
        <v>1</v>
      </c>
      <c r="Y75" s="33" t="b">
        <f t="shared" si="32"/>
        <v>1</v>
      </c>
      <c r="AA75" s="33" t="b">
        <f t="shared" si="33"/>
        <v>0</v>
      </c>
      <c r="AB75" s="33" t="b">
        <f t="shared" si="34"/>
        <v>0</v>
      </c>
      <c r="AC75" s="33" t="b">
        <f t="shared" si="35"/>
        <v>0</v>
      </c>
      <c r="AE75" s="38" t="b">
        <f t="shared" si="36"/>
        <v>0</v>
      </c>
      <c r="AF75" s="33">
        <f t="shared" si="37"/>
        <v>0</v>
      </c>
      <c r="AH75" s="33" t="b">
        <f t="shared" si="38"/>
        <v>0</v>
      </c>
      <c r="AI75" s="33">
        <f t="shared" si="39"/>
        <v>0</v>
      </c>
      <c r="AK75" s="33" t="b">
        <f t="shared" si="40"/>
        <v>0</v>
      </c>
      <c r="AL75" s="33">
        <f t="shared" si="41"/>
        <v>0</v>
      </c>
    </row>
    <row r="76" spans="1:38" ht="17.100000000000001" customHeight="1" x14ac:dyDescent="0.2">
      <c r="A76" s="35"/>
      <c r="B76" s="47" t="str">
        <f>IF(AND(C76&lt;&gt;"",D76&lt;&gt;D75),LOOKUP(D76,QUADRO!B$11:B$30,QUADRO!E$11:E$30),"")</f>
        <v/>
      </c>
      <c r="C76" s="48" t="str">
        <f>IF(C75&lt;QUADRO!$G$32,C75+1,"")</f>
        <v/>
      </c>
      <c r="D76" s="46" t="str">
        <f>IF(C76&lt;&gt;"",IF(E75&gt;=LOOKUP(D75,QUADRO!$B$11:$B$30,QUADRO!$G$11:$G$30),CONCATENATE("D",IF(LOOKUP(D75,QUADRO!$B$11:$B$30,QUADRO!$C$11:$C$30)+1&lt;10,"0",""),LOOKUP(D75,QUADRO!$B$11:$B$30,QUADRO!$C$11:$C$30)+1),D75),"")</f>
        <v/>
      </c>
      <c r="E76" s="46" t="str">
        <f t="shared" ca="1" si="21"/>
        <v/>
      </c>
      <c r="F76" s="35"/>
      <c r="G76" s="49"/>
      <c r="H76" s="50"/>
      <c r="I76" s="51" t="str">
        <f t="shared" si="22"/>
        <v/>
      </c>
      <c r="J76" s="52"/>
      <c r="K76" s="51" t="str">
        <f t="shared" si="23"/>
        <v/>
      </c>
      <c r="L76" s="53"/>
      <c r="M76" s="20" t="str">
        <f t="shared" si="24"/>
        <v/>
      </c>
      <c r="N76" s="32" t="str">
        <f t="shared" si="25"/>
        <v/>
      </c>
      <c r="R76" s="33" t="b">
        <f t="shared" si="26"/>
        <v>0</v>
      </c>
      <c r="S76" s="33" t="b">
        <f t="shared" si="27"/>
        <v>0</v>
      </c>
      <c r="T76" s="33" t="b">
        <f t="shared" si="28"/>
        <v>0</v>
      </c>
      <c r="U76" s="33" t="b">
        <f t="shared" si="29"/>
        <v>0</v>
      </c>
      <c r="W76" s="33" t="b">
        <f t="shared" si="30"/>
        <v>1</v>
      </c>
      <c r="X76" s="33" t="b">
        <f t="shared" si="31"/>
        <v>1</v>
      </c>
      <c r="Y76" s="33" t="b">
        <f t="shared" si="32"/>
        <v>1</v>
      </c>
      <c r="AA76" s="33" t="b">
        <f t="shared" si="33"/>
        <v>0</v>
      </c>
      <c r="AB76" s="33" t="b">
        <f t="shared" si="34"/>
        <v>0</v>
      </c>
      <c r="AC76" s="33" t="b">
        <f t="shared" si="35"/>
        <v>0</v>
      </c>
      <c r="AE76" s="38" t="b">
        <f t="shared" si="36"/>
        <v>0</v>
      </c>
      <c r="AF76" s="33">
        <f t="shared" si="37"/>
        <v>0</v>
      </c>
      <c r="AH76" s="33" t="b">
        <f t="shared" si="38"/>
        <v>0</v>
      </c>
      <c r="AI76" s="33">
        <f t="shared" si="39"/>
        <v>0</v>
      </c>
      <c r="AK76" s="33" t="b">
        <f t="shared" si="40"/>
        <v>0</v>
      </c>
      <c r="AL76" s="33">
        <f t="shared" si="41"/>
        <v>0</v>
      </c>
    </row>
    <row r="77" spans="1:38" ht="17.100000000000001" customHeight="1" x14ac:dyDescent="0.2">
      <c r="A77" s="35"/>
      <c r="B77" s="47" t="str">
        <f>IF(AND(C77&lt;&gt;"",D77&lt;&gt;D76),LOOKUP(D77,QUADRO!B$11:B$30,QUADRO!E$11:E$30),"")</f>
        <v/>
      </c>
      <c r="C77" s="48" t="str">
        <f>IF(C76&lt;QUADRO!$G$32,C76+1,"")</f>
        <v/>
      </c>
      <c r="D77" s="46" t="str">
        <f>IF(C77&lt;&gt;"",IF(E76&gt;=LOOKUP(D76,QUADRO!$B$11:$B$30,QUADRO!$G$11:$G$30),CONCATENATE("D",IF(LOOKUP(D76,QUADRO!$B$11:$B$30,QUADRO!$C$11:$C$30)+1&lt;10,"0",""),LOOKUP(D76,QUADRO!$B$11:$B$30,QUADRO!$C$11:$C$30)+1),D76),"")</f>
        <v/>
      </c>
      <c r="E77" s="46" t="str">
        <f t="shared" ca="1" si="21"/>
        <v/>
      </c>
      <c r="F77" s="35"/>
      <c r="G77" s="49"/>
      <c r="H77" s="50"/>
      <c r="I77" s="51" t="str">
        <f t="shared" si="22"/>
        <v/>
      </c>
      <c r="J77" s="52"/>
      <c r="K77" s="51" t="str">
        <f t="shared" si="23"/>
        <v/>
      </c>
      <c r="L77" s="53"/>
      <c r="M77" s="20" t="str">
        <f t="shared" si="24"/>
        <v/>
      </c>
      <c r="N77" s="32" t="str">
        <f t="shared" si="25"/>
        <v/>
      </c>
      <c r="R77" s="33" t="b">
        <f t="shared" si="26"/>
        <v>0</v>
      </c>
      <c r="S77" s="33" t="b">
        <f t="shared" si="27"/>
        <v>0</v>
      </c>
      <c r="T77" s="33" t="b">
        <f t="shared" si="28"/>
        <v>0</v>
      </c>
      <c r="U77" s="33" t="b">
        <f t="shared" si="29"/>
        <v>0</v>
      </c>
      <c r="W77" s="33" t="b">
        <f t="shared" si="30"/>
        <v>1</v>
      </c>
      <c r="X77" s="33" t="b">
        <f t="shared" si="31"/>
        <v>1</v>
      </c>
      <c r="Y77" s="33" t="b">
        <f t="shared" si="32"/>
        <v>1</v>
      </c>
      <c r="AA77" s="33" t="b">
        <f t="shared" si="33"/>
        <v>0</v>
      </c>
      <c r="AB77" s="33" t="b">
        <f t="shared" si="34"/>
        <v>0</v>
      </c>
      <c r="AC77" s="33" t="b">
        <f t="shared" si="35"/>
        <v>0</v>
      </c>
      <c r="AE77" s="38" t="b">
        <f t="shared" si="36"/>
        <v>0</v>
      </c>
      <c r="AF77" s="33">
        <f t="shared" si="37"/>
        <v>0</v>
      </c>
      <c r="AH77" s="33" t="b">
        <f t="shared" si="38"/>
        <v>0</v>
      </c>
      <c r="AI77" s="33">
        <f t="shared" si="39"/>
        <v>0</v>
      </c>
      <c r="AK77" s="33" t="b">
        <f t="shared" si="40"/>
        <v>0</v>
      </c>
      <c r="AL77" s="33">
        <f t="shared" si="41"/>
        <v>0</v>
      </c>
    </row>
    <row r="78" spans="1:38" ht="17.100000000000001" customHeight="1" x14ac:dyDescent="0.2">
      <c r="A78" s="35"/>
      <c r="B78" s="47" t="str">
        <f>IF(AND(C78&lt;&gt;"",D78&lt;&gt;D77),LOOKUP(D78,QUADRO!B$11:B$30,QUADRO!E$11:E$30),"")</f>
        <v/>
      </c>
      <c r="C78" s="48" t="str">
        <f>IF(C77&lt;QUADRO!$G$32,C77+1,"")</f>
        <v/>
      </c>
      <c r="D78" s="46" t="str">
        <f>IF(C78&lt;&gt;"",IF(E77&gt;=LOOKUP(D77,QUADRO!$B$11:$B$30,QUADRO!$G$11:$G$30),CONCATENATE("D",IF(LOOKUP(D77,QUADRO!$B$11:$B$30,QUADRO!$C$11:$C$30)+1&lt;10,"0",""),LOOKUP(D77,QUADRO!$B$11:$B$30,QUADRO!$C$11:$C$30)+1),D77),"")</f>
        <v/>
      </c>
      <c r="E78" s="46" t="str">
        <f t="shared" ca="1" si="21"/>
        <v/>
      </c>
      <c r="F78" s="35"/>
      <c r="G78" s="49"/>
      <c r="H78" s="50"/>
      <c r="I78" s="51" t="str">
        <f t="shared" si="22"/>
        <v/>
      </c>
      <c r="J78" s="52"/>
      <c r="K78" s="51" t="str">
        <f t="shared" si="23"/>
        <v/>
      </c>
      <c r="L78" s="53"/>
      <c r="M78" s="20" t="str">
        <f t="shared" si="24"/>
        <v/>
      </c>
      <c r="N78" s="32" t="str">
        <f t="shared" si="25"/>
        <v/>
      </c>
      <c r="R78" s="33" t="b">
        <f t="shared" si="26"/>
        <v>0</v>
      </c>
      <c r="S78" s="33" t="b">
        <f t="shared" si="27"/>
        <v>0</v>
      </c>
      <c r="T78" s="33" t="b">
        <f t="shared" si="28"/>
        <v>0</v>
      </c>
      <c r="U78" s="33" t="b">
        <f t="shared" si="29"/>
        <v>0</v>
      </c>
      <c r="W78" s="33" t="b">
        <f t="shared" si="30"/>
        <v>1</v>
      </c>
      <c r="X78" s="33" t="b">
        <f t="shared" si="31"/>
        <v>1</v>
      </c>
      <c r="Y78" s="33" t="b">
        <f t="shared" si="32"/>
        <v>1</v>
      </c>
      <c r="AA78" s="33" t="b">
        <f t="shared" si="33"/>
        <v>0</v>
      </c>
      <c r="AB78" s="33" t="b">
        <f t="shared" si="34"/>
        <v>0</v>
      </c>
      <c r="AC78" s="33" t="b">
        <f t="shared" si="35"/>
        <v>0</v>
      </c>
      <c r="AE78" s="38" t="b">
        <f t="shared" si="36"/>
        <v>0</v>
      </c>
      <c r="AF78" s="33">
        <f t="shared" si="37"/>
        <v>0</v>
      </c>
      <c r="AH78" s="33" t="b">
        <f t="shared" si="38"/>
        <v>0</v>
      </c>
      <c r="AI78" s="33">
        <f t="shared" si="39"/>
        <v>0</v>
      </c>
      <c r="AK78" s="33" t="b">
        <f t="shared" si="40"/>
        <v>0</v>
      </c>
      <c r="AL78" s="33">
        <f t="shared" si="41"/>
        <v>0</v>
      </c>
    </row>
    <row r="79" spans="1:38" ht="17.100000000000001" customHeight="1" x14ac:dyDescent="0.2">
      <c r="A79" s="35"/>
      <c r="B79" s="47" t="str">
        <f>IF(AND(C79&lt;&gt;"",D79&lt;&gt;D78),LOOKUP(D79,QUADRO!B$11:B$30,QUADRO!E$11:E$30),"")</f>
        <v/>
      </c>
      <c r="C79" s="48" t="str">
        <f>IF(C78&lt;QUADRO!$G$32,C78+1,"")</f>
        <v/>
      </c>
      <c r="D79" s="46" t="str">
        <f>IF(C79&lt;&gt;"",IF(E78&gt;=LOOKUP(D78,QUADRO!$B$11:$B$30,QUADRO!$G$11:$G$30),CONCATENATE("D",IF(LOOKUP(D78,QUADRO!$B$11:$B$30,QUADRO!$C$11:$C$30)+1&lt;10,"0",""),LOOKUP(D78,QUADRO!$B$11:$B$30,QUADRO!$C$11:$C$30)+1),D78),"")</f>
        <v/>
      </c>
      <c r="E79" s="46" t="str">
        <f t="shared" ca="1" si="21"/>
        <v/>
      </c>
      <c r="F79" s="35"/>
      <c r="G79" s="49"/>
      <c r="H79" s="50"/>
      <c r="I79" s="51" t="str">
        <f t="shared" si="22"/>
        <v/>
      </c>
      <c r="J79" s="52"/>
      <c r="K79" s="51" t="str">
        <f t="shared" si="23"/>
        <v/>
      </c>
      <c r="L79" s="53"/>
      <c r="M79" s="20" t="str">
        <f t="shared" si="24"/>
        <v/>
      </c>
      <c r="N79" s="32" t="str">
        <f t="shared" si="25"/>
        <v/>
      </c>
      <c r="R79" s="33" t="b">
        <f t="shared" si="26"/>
        <v>0</v>
      </c>
      <c r="S79" s="33" t="b">
        <f t="shared" si="27"/>
        <v>0</v>
      </c>
      <c r="T79" s="33" t="b">
        <f t="shared" si="28"/>
        <v>0</v>
      </c>
      <c r="U79" s="33" t="b">
        <f t="shared" si="29"/>
        <v>0</v>
      </c>
      <c r="W79" s="33" t="b">
        <f t="shared" si="30"/>
        <v>1</v>
      </c>
      <c r="X79" s="33" t="b">
        <f t="shared" si="31"/>
        <v>1</v>
      </c>
      <c r="Y79" s="33" t="b">
        <f t="shared" si="32"/>
        <v>1</v>
      </c>
      <c r="AA79" s="33" t="b">
        <f t="shared" si="33"/>
        <v>0</v>
      </c>
      <c r="AB79" s="33" t="b">
        <f t="shared" si="34"/>
        <v>0</v>
      </c>
      <c r="AC79" s="33" t="b">
        <f t="shared" si="35"/>
        <v>0</v>
      </c>
      <c r="AE79" s="38" t="b">
        <f t="shared" si="36"/>
        <v>0</v>
      </c>
      <c r="AF79" s="33">
        <f t="shared" si="37"/>
        <v>0</v>
      </c>
      <c r="AH79" s="33" t="b">
        <f t="shared" si="38"/>
        <v>0</v>
      </c>
      <c r="AI79" s="33">
        <f t="shared" si="39"/>
        <v>0</v>
      </c>
      <c r="AK79" s="33" t="b">
        <f t="shared" si="40"/>
        <v>0</v>
      </c>
      <c r="AL79" s="33">
        <f t="shared" si="41"/>
        <v>0</v>
      </c>
    </row>
    <row r="80" spans="1:38" ht="17.100000000000001" customHeight="1" x14ac:dyDescent="0.2">
      <c r="A80" s="35"/>
      <c r="B80" s="47" t="str">
        <f>IF(AND(C80&lt;&gt;"",D80&lt;&gt;D79),LOOKUP(D80,QUADRO!B$11:B$30,QUADRO!E$11:E$30),"")</f>
        <v/>
      </c>
      <c r="C80" s="48" t="str">
        <f>IF(C79&lt;QUADRO!$G$32,C79+1,"")</f>
        <v/>
      </c>
      <c r="D80" s="46" t="str">
        <f>IF(C80&lt;&gt;"",IF(E79&gt;=LOOKUP(D79,QUADRO!$B$11:$B$30,QUADRO!$G$11:$G$30),CONCATENATE("D",IF(LOOKUP(D79,QUADRO!$B$11:$B$30,QUADRO!$C$11:$C$30)+1&lt;10,"0",""),LOOKUP(D79,QUADRO!$B$11:$B$30,QUADRO!$C$11:$C$30)+1),D79),"")</f>
        <v/>
      </c>
      <c r="E80" s="46" t="str">
        <f t="shared" ca="1" si="21"/>
        <v/>
      </c>
      <c r="F80" s="35"/>
      <c r="G80" s="49"/>
      <c r="H80" s="50"/>
      <c r="I80" s="51" t="str">
        <f t="shared" si="22"/>
        <v/>
      </c>
      <c r="J80" s="52"/>
      <c r="K80" s="51" t="str">
        <f t="shared" si="23"/>
        <v/>
      </c>
      <c r="L80" s="53"/>
      <c r="M80" s="20" t="str">
        <f t="shared" si="24"/>
        <v/>
      </c>
      <c r="N80" s="32" t="str">
        <f t="shared" si="25"/>
        <v/>
      </c>
      <c r="R80" s="33" t="b">
        <f t="shared" si="26"/>
        <v>0</v>
      </c>
      <c r="S80" s="33" t="b">
        <f t="shared" si="27"/>
        <v>0</v>
      </c>
      <c r="T80" s="33" t="b">
        <f t="shared" si="28"/>
        <v>0</v>
      </c>
      <c r="U80" s="33" t="b">
        <f t="shared" si="29"/>
        <v>0</v>
      </c>
      <c r="W80" s="33" t="b">
        <f t="shared" si="30"/>
        <v>1</v>
      </c>
      <c r="X80" s="33" t="b">
        <f t="shared" si="31"/>
        <v>1</v>
      </c>
      <c r="Y80" s="33" t="b">
        <f t="shared" si="32"/>
        <v>1</v>
      </c>
      <c r="AA80" s="33" t="b">
        <f t="shared" si="33"/>
        <v>0</v>
      </c>
      <c r="AB80" s="33" t="b">
        <f t="shared" si="34"/>
        <v>0</v>
      </c>
      <c r="AC80" s="33" t="b">
        <f t="shared" si="35"/>
        <v>0</v>
      </c>
      <c r="AE80" s="38" t="b">
        <f t="shared" si="36"/>
        <v>0</v>
      </c>
      <c r="AF80" s="33">
        <f t="shared" si="37"/>
        <v>0</v>
      </c>
      <c r="AH80" s="33" t="b">
        <f t="shared" si="38"/>
        <v>0</v>
      </c>
      <c r="AI80" s="33">
        <f t="shared" si="39"/>
        <v>0</v>
      </c>
      <c r="AK80" s="33" t="b">
        <f t="shared" si="40"/>
        <v>0</v>
      </c>
      <c r="AL80" s="33">
        <f t="shared" si="41"/>
        <v>0</v>
      </c>
    </row>
    <row r="81" spans="1:38" ht="17.100000000000001" customHeight="1" x14ac:dyDescent="0.2">
      <c r="A81" s="35"/>
      <c r="B81" s="47" t="str">
        <f>IF(AND(C81&lt;&gt;"",D81&lt;&gt;D80),LOOKUP(D81,QUADRO!B$11:B$30,QUADRO!E$11:E$30),"")</f>
        <v/>
      </c>
      <c r="C81" s="48" t="str">
        <f>IF(C80&lt;QUADRO!$G$32,C80+1,"")</f>
        <v/>
      </c>
      <c r="D81" s="46" t="str">
        <f>IF(C81&lt;&gt;"",IF(E80&gt;=LOOKUP(D80,QUADRO!$B$11:$B$30,QUADRO!$G$11:$G$30),CONCATENATE("D",IF(LOOKUP(D80,QUADRO!$B$11:$B$30,QUADRO!$C$11:$C$30)+1&lt;10,"0",""),LOOKUP(D80,QUADRO!$B$11:$B$30,QUADRO!$C$11:$C$30)+1),D80),"")</f>
        <v/>
      </c>
      <c r="E81" s="46" t="str">
        <f t="shared" ca="1" si="21"/>
        <v/>
      </c>
      <c r="F81" s="35"/>
      <c r="G81" s="49"/>
      <c r="H81" s="50"/>
      <c r="I81" s="51" t="str">
        <f t="shared" si="22"/>
        <v/>
      </c>
      <c r="J81" s="52"/>
      <c r="K81" s="51" t="str">
        <f t="shared" si="23"/>
        <v/>
      </c>
      <c r="L81" s="53"/>
      <c r="M81" s="20" t="str">
        <f t="shared" si="24"/>
        <v/>
      </c>
      <c r="N81" s="32" t="str">
        <f t="shared" si="25"/>
        <v/>
      </c>
      <c r="R81" s="33" t="b">
        <f t="shared" si="26"/>
        <v>0</v>
      </c>
      <c r="S81" s="33" t="b">
        <f t="shared" si="27"/>
        <v>0</v>
      </c>
      <c r="T81" s="33" t="b">
        <f t="shared" si="28"/>
        <v>0</v>
      </c>
      <c r="U81" s="33" t="b">
        <f t="shared" si="29"/>
        <v>0</v>
      </c>
      <c r="W81" s="33" t="b">
        <f t="shared" si="30"/>
        <v>1</v>
      </c>
      <c r="X81" s="33" t="b">
        <f t="shared" si="31"/>
        <v>1</v>
      </c>
      <c r="Y81" s="33" t="b">
        <f t="shared" si="32"/>
        <v>1</v>
      </c>
      <c r="AA81" s="33" t="b">
        <f t="shared" si="33"/>
        <v>0</v>
      </c>
      <c r="AB81" s="33" t="b">
        <f t="shared" si="34"/>
        <v>0</v>
      </c>
      <c r="AC81" s="33" t="b">
        <f t="shared" si="35"/>
        <v>0</v>
      </c>
      <c r="AE81" s="38" t="b">
        <f t="shared" si="36"/>
        <v>0</v>
      </c>
      <c r="AF81" s="33">
        <f t="shared" si="37"/>
        <v>0</v>
      </c>
      <c r="AH81" s="33" t="b">
        <f t="shared" si="38"/>
        <v>0</v>
      </c>
      <c r="AI81" s="33">
        <f t="shared" si="39"/>
        <v>0</v>
      </c>
      <c r="AK81" s="33" t="b">
        <f t="shared" si="40"/>
        <v>0</v>
      </c>
      <c r="AL81" s="33">
        <f t="shared" si="41"/>
        <v>0</v>
      </c>
    </row>
    <row r="82" spans="1:38" ht="17.100000000000001" customHeight="1" x14ac:dyDescent="0.2">
      <c r="A82" s="35"/>
      <c r="B82" s="47" t="str">
        <f>IF(AND(C82&lt;&gt;"",D82&lt;&gt;D81),LOOKUP(D82,QUADRO!B$11:B$30,QUADRO!E$11:E$30),"")</f>
        <v/>
      </c>
      <c r="C82" s="48" t="str">
        <f>IF(C81&lt;QUADRO!$G$32,C81+1,"")</f>
        <v/>
      </c>
      <c r="D82" s="46" t="str">
        <f>IF(C82&lt;&gt;"",IF(E81&gt;=LOOKUP(D81,QUADRO!$B$11:$B$30,QUADRO!$G$11:$G$30),CONCATENATE("D",IF(LOOKUP(D81,QUADRO!$B$11:$B$30,QUADRO!$C$11:$C$30)+1&lt;10,"0",""),LOOKUP(D81,QUADRO!$B$11:$B$30,QUADRO!$C$11:$C$30)+1),D81),"")</f>
        <v/>
      </c>
      <c r="E82" s="46" t="str">
        <f t="shared" ca="1" si="21"/>
        <v/>
      </c>
      <c r="F82" s="35"/>
      <c r="G82" s="49"/>
      <c r="H82" s="50"/>
      <c r="I82" s="51" t="str">
        <f t="shared" si="22"/>
        <v/>
      </c>
      <c r="J82" s="52"/>
      <c r="K82" s="51" t="str">
        <f t="shared" si="23"/>
        <v/>
      </c>
      <c r="L82" s="53"/>
      <c r="M82" s="20" t="str">
        <f t="shared" si="24"/>
        <v/>
      </c>
      <c r="N82" s="32" t="str">
        <f t="shared" si="25"/>
        <v/>
      </c>
      <c r="R82" s="33" t="b">
        <f t="shared" si="26"/>
        <v>0</v>
      </c>
      <c r="S82" s="33" t="b">
        <f t="shared" si="27"/>
        <v>0</v>
      </c>
      <c r="T82" s="33" t="b">
        <f t="shared" si="28"/>
        <v>0</v>
      </c>
      <c r="U82" s="33" t="b">
        <f t="shared" si="29"/>
        <v>0</v>
      </c>
      <c r="W82" s="33" t="b">
        <f t="shared" si="30"/>
        <v>1</v>
      </c>
      <c r="X82" s="33" t="b">
        <f t="shared" si="31"/>
        <v>1</v>
      </c>
      <c r="Y82" s="33" t="b">
        <f t="shared" si="32"/>
        <v>1</v>
      </c>
      <c r="AA82" s="33" t="b">
        <f t="shared" si="33"/>
        <v>0</v>
      </c>
      <c r="AB82" s="33" t="b">
        <f t="shared" si="34"/>
        <v>0</v>
      </c>
      <c r="AC82" s="33" t="b">
        <f t="shared" si="35"/>
        <v>0</v>
      </c>
      <c r="AE82" s="38" t="b">
        <f t="shared" si="36"/>
        <v>0</v>
      </c>
      <c r="AF82" s="33">
        <f t="shared" si="37"/>
        <v>0</v>
      </c>
      <c r="AH82" s="33" t="b">
        <f t="shared" si="38"/>
        <v>0</v>
      </c>
      <c r="AI82" s="33">
        <f t="shared" si="39"/>
        <v>0</v>
      </c>
      <c r="AK82" s="33" t="b">
        <f t="shared" si="40"/>
        <v>0</v>
      </c>
      <c r="AL82" s="33">
        <f t="shared" si="41"/>
        <v>0</v>
      </c>
    </row>
    <row r="83" spans="1:38" ht="17.100000000000001" customHeight="1" x14ac:dyDescent="0.2">
      <c r="A83" s="35"/>
      <c r="B83" s="47" t="str">
        <f>IF(AND(C83&lt;&gt;"",D83&lt;&gt;D82),LOOKUP(D83,QUADRO!B$11:B$30,QUADRO!E$11:E$30),"")</f>
        <v/>
      </c>
      <c r="C83" s="48" t="str">
        <f>IF(C82&lt;QUADRO!$G$32,C82+1,"")</f>
        <v/>
      </c>
      <c r="D83" s="46" t="str">
        <f>IF(C83&lt;&gt;"",IF(E82&gt;=LOOKUP(D82,QUADRO!$B$11:$B$30,QUADRO!$G$11:$G$30),CONCATENATE("D",IF(LOOKUP(D82,QUADRO!$B$11:$B$30,QUADRO!$C$11:$C$30)+1&lt;10,"0",""),LOOKUP(D82,QUADRO!$B$11:$B$30,QUADRO!$C$11:$C$30)+1),D82),"")</f>
        <v/>
      </c>
      <c r="E83" s="46" t="str">
        <f t="shared" ca="1" si="21"/>
        <v/>
      </c>
      <c r="F83" s="35"/>
      <c r="G83" s="49"/>
      <c r="H83" s="50"/>
      <c r="I83" s="51" t="str">
        <f t="shared" si="22"/>
        <v/>
      </c>
      <c r="J83" s="52"/>
      <c r="K83" s="51" t="str">
        <f t="shared" si="23"/>
        <v/>
      </c>
      <c r="L83" s="53"/>
      <c r="M83" s="20" t="str">
        <f t="shared" si="24"/>
        <v/>
      </c>
      <c r="N83" s="32" t="str">
        <f t="shared" si="25"/>
        <v/>
      </c>
      <c r="R83" s="33" t="b">
        <f t="shared" si="26"/>
        <v>0</v>
      </c>
      <c r="S83" s="33" t="b">
        <f t="shared" si="27"/>
        <v>0</v>
      </c>
      <c r="T83" s="33" t="b">
        <f t="shared" si="28"/>
        <v>0</v>
      </c>
      <c r="U83" s="33" t="b">
        <f t="shared" si="29"/>
        <v>0</v>
      </c>
      <c r="W83" s="33" t="b">
        <f t="shared" si="30"/>
        <v>1</v>
      </c>
      <c r="X83" s="33" t="b">
        <f t="shared" si="31"/>
        <v>1</v>
      </c>
      <c r="Y83" s="33" t="b">
        <f t="shared" si="32"/>
        <v>1</v>
      </c>
      <c r="AA83" s="33" t="b">
        <f t="shared" si="33"/>
        <v>0</v>
      </c>
      <c r="AB83" s="33" t="b">
        <f t="shared" si="34"/>
        <v>0</v>
      </c>
      <c r="AC83" s="33" t="b">
        <f t="shared" si="35"/>
        <v>0</v>
      </c>
      <c r="AE83" s="38" t="b">
        <f t="shared" si="36"/>
        <v>0</v>
      </c>
      <c r="AF83" s="33">
        <f t="shared" si="37"/>
        <v>0</v>
      </c>
      <c r="AH83" s="33" t="b">
        <f t="shared" si="38"/>
        <v>0</v>
      </c>
      <c r="AI83" s="33">
        <f t="shared" si="39"/>
        <v>0</v>
      </c>
      <c r="AK83" s="33" t="b">
        <f t="shared" si="40"/>
        <v>0</v>
      </c>
      <c r="AL83" s="33">
        <f t="shared" si="41"/>
        <v>0</v>
      </c>
    </row>
    <row r="84" spans="1:38" ht="17.100000000000001" customHeight="1" x14ac:dyDescent="0.2">
      <c r="A84" s="35"/>
      <c r="B84" s="47" t="str">
        <f>IF(AND(C84&lt;&gt;"",D84&lt;&gt;D83),LOOKUP(D84,QUADRO!B$11:B$30,QUADRO!E$11:E$30),"")</f>
        <v/>
      </c>
      <c r="C84" s="48" t="str">
        <f>IF(C83&lt;QUADRO!$G$32,C83+1,"")</f>
        <v/>
      </c>
      <c r="D84" s="46" t="str">
        <f>IF(C84&lt;&gt;"",IF(E83&gt;=LOOKUP(D83,QUADRO!$B$11:$B$30,QUADRO!$G$11:$G$30),CONCATENATE("D",IF(LOOKUP(D83,QUADRO!$B$11:$B$30,QUADRO!$C$11:$C$30)+1&lt;10,"0",""),LOOKUP(D83,QUADRO!$B$11:$B$30,QUADRO!$C$11:$C$30)+1),D83),"")</f>
        <v/>
      </c>
      <c r="E84" s="46" t="str">
        <f t="shared" ca="1" si="21"/>
        <v/>
      </c>
      <c r="F84" s="35"/>
      <c r="G84" s="49"/>
      <c r="H84" s="50"/>
      <c r="I84" s="51" t="str">
        <f t="shared" si="22"/>
        <v/>
      </c>
      <c r="J84" s="52"/>
      <c r="K84" s="51" t="str">
        <f t="shared" si="23"/>
        <v/>
      </c>
      <c r="L84" s="53"/>
      <c r="M84" s="20" t="str">
        <f t="shared" si="24"/>
        <v/>
      </c>
      <c r="N84" s="32" t="str">
        <f t="shared" si="25"/>
        <v/>
      </c>
      <c r="R84" s="33" t="b">
        <f t="shared" si="26"/>
        <v>0</v>
      </c>
      <c r="S84" s="33" t="b">
        <f t="shared" si="27"/>
        <v>0</v>
      </c>
      <c r="T84" s="33" t="b">
        <f t="shared" si="28"/>
        <v>0</v>
      </c>
      <c r="U84" s="33" t="b">
        <f t="shared" si="29"/>
        <v>0</v>
      </c>
      <c r="W84" s="33" t="b">
        <f t="shared" si="30"/>
        <v>1</v>
      </c>
      <c r="X84" s="33" t="b">
        <f t="shared" si="31"/>
        <v>1</v>
      </c>
      <c r="Y84" s="33" t="b">
        <f t="shared" si="32"/>
        <v>1</v>
      </c>
      <c r="AA84" s="33" t="b">
        <f t="shared" si="33"/>
        <v>0</v>
      </c>
      <c r="AB84" s="33" t="b">
        <f t="shared" si="34"/>
        <v>0</v>
      </c>
      <c r="AC84" s="33" t="b">
        <f t="shared" si="35"/>
        <v>0</v>
      </c>
      <c r="AE84" s="38" t="b">
        <f t="shared" si="36"/>
        <v>0</v>
      </c>
      <c r="AF84" s="33">
        <f t="shared" si="37"/>
        <v>0</v>
      </c>
      <c r="AH84" s="33" t="b">
        <f t="shared" si="38"/>
        <v>0</v>
      </c>
      <c r="AI84" s="33">
        <f t="shared" si="39"/>
        <v>0</v>
      </c>
      <c r="AK84" s="33" t="b">
        <f t="shared" si="40"/>
        <v>0</v>
      </c>
      <c r="AL84" s="33">
        <f t="shared" si="41"/>
        <v>0</v>
      </c>
    </row>
    <row r="85" spans="1:38" ht="17.100000000000001" customHeight="1" x14ac:dyDescent="0.2">
      <c r="A85" s="35"/>
      <c r="B85" s="47" t="str">
        <f>IF(AND(C85&lt;&gt;"",D85&lt;&gt;D84),LOOKUP(D85,QUADRO!B$11:B$30,QUADRO!E$11:E$30),"")</f>
        <v/>
      </c>
      <c r="C85" s="48" t="str">
        <f>IF(C84&lt;QUADRO!$G$32,C84+1,"")</f>
        <v/>
      </c>
      <c r="D85" s="46" t="str">
        <f>IF(C85&lt;&gt;"",IF(E84&gt;=LOOKUP(D84,QUADRO!$B$11:$B$30,QUADRO!$G$11:$G$30),CONCATENATE("D",IF(LOOKUP(D84,QUADRO!$B$11:$B$30,QUADRO!$C$11:$C$30)+1&lt;10,"0",""),LOOKUP(D84,QUADRO!$B$11:$B$30,QUADRO!$C$11:$C$30)+1),D84),"")</f>
        <v/>
      </c>
      <c r="E85" s="46" t="str">
        <f t="shared" ca="1" si="21"/>
        <v/>
      </c>
      <c r="F85" s="35"/>
      <c r="G85" s="49"/>
      <c r="H85" s="50"/>
      <c r="I85" s="51" t="str">
        <f t="shared" si="22"/>
        <v/>
      </c>
      <c r="J85" s="52"/>
      <c r="K85" s="51" t="str">
        <f t="shared" si="23"/>
        <v/>
      </c>
      <c r="L85" s="53"/>
      <c r="M85" s="20" t="str">
        <f t="shared" si="24"/>
        <v/>
      </c>
      <c r="N85" s="32" t="str">
        <f t="shared" si="25"/>
        <v/>
      </c>
      <c r="R85" s="33" t="b">
        <f t="shared" si="26"/>
        <v>0</v>
      </c>
      <c r="S85" s="33" t="b">
        <f t="shared" si="27"/>
        <v>0</v>
      </c>
      <c r="T85" s="33" t="b">
        <f t="shared" si="28"/>
        <v>0</v>
      </c>
      <c r="U85" s="33" t="b">
        <f t="shared" si="29"/>
        <v>0</v>
      </c>
      <c r="W85" s="33" t="b">
        <f t="shared" si="30"/>
        <v>1</v>
      </c>
      <c r="X85" s="33" t="b">
        <f t="shared" si="31"/>
        <v>1</v>
      </c>
      <c r="Y85" s="33" t="b">
        <f t="shared" si="32"/>
        <v>1</v>
      </c>
      <c r="AA85" s="33" t="b">
        <f t="shared" si="33"/>
        <v>0</v>
      </c>
      <c r="AB85" s="33" t="b">
        <f t="shared" si="34"/>
        <v>0</v>
      </c>
      <c r="AC85" s="33" t="b">
        <f t="shared" si="35"/>
        <v>0</v>
      </c>
      <c r="AE85" s="38" t="b">
        <f t="shared" si="36"/>
        <v>0</v>
      </c>
      <c r="AF85" s="33">
        <f t="shared" si="37"/>
        <v>0</v>
      </c>
      <c r="AH85" s="33" t="b">
        <f t="shared" si="38"/>
        <v>0</v>
      </c>
      <c r="AI85" s="33">
        <f t="shared" si="39"/>
        <v>0</v>
      </c>
      <c r="AK85" s="33" t="b">
        <f t="shared" si="40"/>
        <v>0</v>
      </c>
      <c r="AL85" s="33">
        <f t="shared" si="41"/>
        <v>0</v>
      </c>
    </row>
    <row r="86" spans="1:38" ht="17.100000000000001" customHeight="1" x14ac:dyDescent="0.2">
      <c r="A86" s="35"/>
      <c r="B86" s="47" t="str">
        <f>IF(AND(C86&lt;&gt;"",D86&lt;&gt;D85),LOOKUP(D86,QUADRO!B$11:B$30,QUADRO!E$11:E$30),"")</f>
        <v/>
      </c>
      <c r="C86" s="48" t="str">
        <f>IF(C85&lt;QUADRO!$G$32,C85+1,"")</f>
        <v/>
      </c>
      <c r="D86" s="46" t="str">
        <f>IF(C86&lt;&gt;"",IF(E85&gt;=LOOKUP(D85,QUADRO!$B$11:$B$30,QUADRO!$G$11:$G$30),CONCATENATE("D",IF(LOOKUP(D85,QUADRO!$B$11:$B$30,QUADRO!$C$11:$C$30)+1&lt;10,"0",""),LOOKUP(D85,QUADRO!$B$11:$B$30,QUADRO!$C$11:$C$30)+1),D85),"")</f>
        <v/>
      </c>
      <c r="E86" s="46" t="str">
        <f t="shared" ca="1" si="21"/>
        <v/>
      </c>
      <c r="F86" s="35"/>
      <c r="G86" s="49"/>
      <c r="H86" s="50"/>
      <c r="I86" s="51" t="str">
        <f t="shared" si="22"/>
        <v/>
      </c>
      <c r="J86" s="52"/>
      <c r="K86" s="51" t="str">
        <f t="shared" si="23"/>
        <v/>
      </c>
      <c r="L86" s="53"/>
      <c r="M86" s="20" t="str">
        <f t="shared" si="24"/>
        <v/>
      </c>
      <c r="N86" s="32" t="str">
        <f t="shared" si="25"/>
        <v/>
      </c>
      <c r="R86" s="33" t="b">
        <f t="shared" si="26"/>
        <v>0</v>
      </c>
      <c r="S86" s="33" t="b">
        <f t="shared" si="27"/>
        <v>0</v>
      </c>
      <c r="T86" s="33" t="b">
        <f t="shared" si="28"/>
        <v>0</v>
      </c>
      <c r="U86" s="33" t="b">
        <f t="shared" si="29"/>
        <v>0</v>
      </c>
      <c r="W86" s="33" t="b">
        <f t="shared" si="30"/>
        <v>1</v>
      </c>
      <c r="X86" s="33" t="b">
        <f t="shared" si="31"/>
        <v>1</v>
      </c>
      <c r="Y86" s="33" t="b">
        <f t="shared" si="32"/>
        <v>1</v>
      </c>
      <c r="AA86" s="33" t="b">
        <f t="shared" si="33"/>
        <v>0</v>
      </c>
      <c r="AB86" s="33" t="b">
        <f t="shared" si="34"/>
        <v>0</v>
      </c>
      <c r="AC86" s="33" t="b">
        <f t="shared" si="35"/>
        <v>0</v>
      </c>
      <c r="AE86" s="38" t="b">
        <f t="shared" si="36"/>
        <v>0</v>
      </c>
      <c r="AF86" s="33">
        <f t="shared" si="37"/>
        <v>0</v>
      </c>
      <c r="AH86" s="33" t="b">
        <f t="shared" si="38"/>
        <v>0</v>
      </c>
      <c r="AI86" s="33">
        <f t="shared" si="39"/>
        <v>0</v>
      </c>
      <c r="AK86" s="33" t="b">
        <f t="shared" si="40"/>
        <v>0</v>
      </c>
      <c r="AL86" s="33">
        <f t="shared" si="41"/>
        <v>0</v>
      </c>
    </row>
    <row r="87" spans="1:38" ht="17.100000000000001" customHeight="1" x14ac:dyDescent="0.2">
      <c r="A87" s="35"/>
      <c r="B87" s="47" t="str">
        <f>IF(AND(C87&lt;&gt;"",D87&lt;&gt;D86),LOOKUP(D87,QUADRO!B$11:B$30,QUADRO!E$11:E$30),"")</f>
        <v/>
      </c>
      <c r="C87" s="48" t="str">
        <f>IF(C86&lt;QUADRO!$G$32,C86+1,"")</f>
        <v/>
      </c>
      <c r="D87" s="46" t="str">
        <f>IF(C87&lt;&gt;"",IF(E86&gt;=LOOKUP(D86,QUADRO!$B$11:$B$30,QUADRO!$G$11:$G$30),CONCATENATE("D",IF(LOOKUP(D86,QUADRO!$B$11:$B$30,QUADRO!$C$11:$C$30)+1&lt;10,"0",""),LOOKUP(D86,QUADRO!$B$11:$B$30,QUADRO!$C$11:$C$30)+1),D86),"")</f>
        <v/>
      </c>
      <c r="E87" s="46" t="str">
        <f t="shared" ca="1" si="21"/>
        <v/>
      </c>
      <c r="F87" s="35"/>
      <c r="G87" s="49"/>
      <c r="H87" s="50"/>
      <c r="I87" s="51" t="str">
        <f t="shared" si="22"/>
        <v/>
      </c>
      <c r="J87" s="52"/>
      <c r="K87" s="51" t="str">
        <f t="shared" si="23"/>
        <v/>
      </c>
      <c r="L87" s="53"/>
      <c r="M87" s="20" t="str">
        <f t="shared" si="24"/>
        <v/>
      </c>
      <c r="N87" s="32" t="str">
        <f t="shared" si="25"/>
        <v/>
      </c>
      <c r="R87" s="33" t="b">
        <f t="shared" si="26"/>
        <v>0</v>
      </c>
      <c r="S87" s="33" t="b">
        <f t="shared" si="27"/>
        <v>0</v>
      </c>
      <c r="T87" s="33" t="b">
        <f t="shared" si="28"/>
        <v>0</v>
      </c>
      <c r="U87" s="33" t="b">
        <f t="shared" si="29"/>
        <v>0</v>
      </c>
      <c r="W87" s="33" t="b">
        <f t="shared" si="30"/>
        <v>1</v>
      </c>
      <c r="X87" s="33" t="b">
        <f t="shared" si="31"/>
        <v>1</v>
      </c>
      <c r="Y87" s="33" t="b">
        <f t="shared" si="32"/>
        <v>1</v>
      </c>
      <c r="AA87" s="33" t="b">
        <f t="shared" si="33"/>
        <v>0</v>
      </c>
      <c r="AB87" s="33" t="b">
        <f t="shared" si="34"/>
        <v>0</v>
      </c>
      <c r="AC87" s="33" t="b">
        <f t="shared" si="35"/>
        <v>0</v>
      </c>
      <c r="AE87" s="38" t="b">
        <f t="shared" si="36"/>
        <v>0</v>
      </c>
      <c r="AF87" s="33">
        <f t="shared" si="37"/>
        <v>0</v>
      </c>
      <c r="AH87" s="33" t="b">
        <f t="shared" si="38"/>
        <v>0</v>
      </c>
      <c r="AI87" s="33">
        <f t="shared" si="39"/>
        <v>0</v>
      </c>
      <c r="AK87" s="33" t="b">
        <f t="shared" si="40"/>
        <v>0</v>
      </c>
      <c r="AL87" s="33">
        <f t="shared" si="41"/>
        <v>0</v>
      </c>
    </row>
    <row r="88" spans="1:38" ht="17.100000000000001" customHeight="1" x14ac:dyDescent="0.2">
      <c r="A88" s="35"/>
      <c r="B88" s="47" t="str">
        <f>IF(AND(C88&lt;&gt;"",D88&lt;&gt;D87),LOOKUP(D88,QUADRO!B$11:B$30,QUADRO!E$11:E$30),"")</f>
        <v/>
      </c>
      <c r="C88" s="48" t="str">
        <f>IF(C87&lt;QUADRO!$G$32,C87+1,"")</f>
        <v/>
      </c>
      <c r="D88" s="46" t="str">
        <f>IF(C88&lt;&gt;"",IF(E87&gt;=LOOKUP(D87,QUADRO!$B$11:$B$30,QUADRO!$G$11:$G$30),CONCATENATE("D",IF(LOOKUP(D87,QUADRO!$B$11:$B$30,QUADRO!$C$11:$C$30)+1&lt;10,"0",""),LOOKUP(D87,QUADRO!$B$11:$B$30,QUADRO!$C$11:$C$30)+1),D87),"")</f>
        <v/>
      </c>
      <c r="E88" s="46" t="str">
        <f t="shared" ca="1" si="21"/>
        <v/>
      </c>
      <c r="F88" s="35"/>
      <c r="G88" s="49"/>
      <c r="H88" s="50"/>
      <c r="I88" s="51" t="str">
        <f t="shared" si="22"/>
        <v/>
      </c>
      <c r="J88" s="52"/>
      <c r="K88" s="51" t="str">
        <f t="shared" si="23"/>
        <v/>
      </c>
      <c r="L88" s="53"/>
      <c r="M88" s="20" t="str">
        <f t="shared" si="24"/>
        <v/>
      </c>
      <c r="N88" s="32" t="str">
        <f t="shared" si="25"/>
        <v/>
      </c>
      <c r="R88" s="33" t="b">
        <f t="shared" si="26"/>
        <v>0</v>
      </c>
      <c r="S88" s="33" t="b">
        <f t="shared" si="27"/>
        <v>0</v>
      </c>
      <c r="T88" s="33" t="b">
        <f t="shared" si="28"/>
        <v>0</v>
      </c>
      <c r="U88" s="33" t="b">
        <f t="shared" si="29"/>
        <v>0</v>
      </c>
      <c r="W88" s="33" t="b">
        <f t="shared" si="30"/>
        <v>1</v>
      </c>
      <c r="X88" s="33" t="b">
        <f t="shared" si="31"/>
        <v>1</v>
      </c>
      <c r="Y88" s="33" t="b">
        <f t="shared" si="32"/>
        <v>1</v>
      </c>
      <c r="AA88" s="33" t="b">
        <f t="shared" si="33"/>
        <v>0</v>
      </c>
      <c r="AB88" s="33" t="b">
        <f t="shared" si="34"/>
        <v>0</v>
      </c>
      <c r="AC88" s="33" t="b">
        <f t="shared" si="35"/>
        <v>0</v>
      </c>
      <c r="AE88" s="38" t="b">
        <f t="shared" si="36"/>
        <v>0</v>
      </c>
      <c r="AF88" s="33">
        <f t="shared" si="37"/>
        <v>0</v>
      </c>
      <c r="AH88" s="33" t="b">
        <f t="shared" si="38"/>
        <v>0</v>
      </c>
      <c r="AI88" s="33">
        <f t="shared" si="39"/>
        <v>0</v>
      </c>
      <c r="AK88" s="33" t="b">
        <f t="shared" si="40"/>
        <v>0</v>
      </c>
      <c r="AL88" s="33">
        <f t="shared" si="41"/>
        <v>0</v>
      </c>
    </row>
    <row r="89" spans="1:38" ht="17.100000000000001" customHeight="1" x14ac:dyDescent="0.2">
      <c r="A89" s="35"/>
      <c r="B89" s="47" t="str">
        <f>IF(AND(C89&lt;&gt;"",D89&lt;&gt;D88),LOOKUP(D89,QUADRO!B$11:B$30,QUADRO!E$11:E$30),"")</f>
        <v/>
      </c>
      <c r="C89" s="48" t="str">
        <f>IF(C88&lt;QUADRO!$G$32,C88+1,"")</f>
        <v/>
      </c>
      <c r="D89" s="46" t="str">
        <f>IF(C89&lt;&gt;"",IF(E88&gt;=LOOKUP(D88,QUADRO!$B$11:$B$30,QUADRO!$G$11:$G$30),CONCATENATE("D",IF(LOOKUP(D88,QUADRO!$B$11:$B$30,QUADRO!$C$11:$C$30)+1&lt;10,"0",""),LOOKUP(D88,QUADRO!$B$11:$B$30,QUADRO!$C$11:$C$30)+1),D88),"")</f>
        <v/>
      </c>
      <c r="E89" s="46" t="str">
        <f t="shared" ca="1" si="21"/>
        <v/>
      </c>
      <c r="F89" s="35"/>
      <c r="G89" s="49"/>
      <c r="H89" s="50"/>
      <c r="I89" s="51" t="str">
        <f t="shared" si="22"/>
        <v/>
      </c>
      <c r="J89" s="52"/>
      <c r="K89" s="51" t="str">
        <f t="shared" si="23"/>
        <v/>
      </c>
      <c r="L89" s="53"/>
      <c r="M89" s="20" t="str">
        <f t="shared" si="24"/>
        <v/>
      </c>
      <c r="N89" s="32" t="str">
        <f t="shared" si="25"/>
        <v/>
      </c>
      <c r="R89" s="33" t="b">
        <f t="shared" si="26"/>
        <v>0</v>
      </c>
      <c r="S89" s="33" t="b">
        <f t="shared" si="27"/>
        <v>0</v>
      </c>
      <c r="T89" s="33" t="b">
        <f t="shared" si="28"/>
        <v>0</v>
      </c>
      <c r="U89" s="33" t="b">
        <f t="shared" si="29"/>
        <v>0</v>
      </c>
      <c r="W89" s="33" t="b">
        <f t="shared" si="30"/>
        <v>1</v>
      </c>
      <c r="X89" s="33" t="b">
        <f t="shared" si="31"/>
        <v>1</v>
      </c>
      <c r="Y89" s="33" t="b">
        <f t="shared" si="32"/>
        <v>1</v>
      </c>
      <c r="AA89" s="33" t="b">
        <f t="shared" si="33"/>
        <v>0</v>
      </c>
      <c r="AB89" s="33" t="b">
        <f t="shared" si="34"/>
        <v>0</v>
      </c>
      <c r="AC89" s="33" t="b">
        <f t="shared" si="35"/>
        <v>0</v>
      </c>
      <c r="AE89" s="38" t="b">
        <f t="shared" si="36"/>
        <v>0</v>
      </c>
      <c r="AF89" s="33">
        <f t="shared" si="37"/>
        <v>0</v>
      </c>
      <c r="AH89" s="33" t="b">
        <f t="shared" si="38"/>
        <v>0</v>
      </c>
      <c r="AI89" s="33">
        <f t="shared" si="39"/>
        <v>0</v>
      </c>
      <c r="AK89" s="33" t="b">
        <f t="shared" si="40"/>
        <v>0</v>
      </c>
      <c r="AL89" s="33">
        <f t="shared" si="41"/>
        <v>0</v>
      </c>
    </row>
    <row r="90" spans="1:38" ht="17.100000000000001" customHeight="1" x14ac:dyDescent="0.2">
      <c r="A90" s="35"/>
      <c r="B90" s="47" t="str">
        <f>IF(AND(C90&lt;&gt;"",D90&lt;&gt;D89),LOOKUP(D90,QUADRO!B$11:B$30,QUADRO!E$11:E$30),"")</f>
        <v/>
      </c>
      <c r="C90" s="48" t="str">
        <f>IF(C89&lt;QUADRO!$G$32,C89+1,"")</f>
        <v/>
      </c>
      <c r="D90" s="46" t="str">
        <f>IF(C90&lt;&gt;"",IF(E89&gt;=LOOKUP(D89,QUADRO!$B$11:$B$30,QUADRO!$G$11:$G$30),CONCATENATE("D",IF(LOOKUP(D89,QUADRO!$B$11:$B$30,QUADRO!$C$11:$C$30)+1&lt;10,"0",""),LOOKUP(D89,QUADRO!$B$11:$B$30,QUADRO!$C$11:$C$30)+1),D89),"")</f>
        <v/>
      </c>
      <c r="E90" s="46" t="str">
        <f t="shared" ca="1" si="21"/>
        <v/>
      </c>
      <c r="F90" s="35"/>
      <c r="G90" s="49"/>
      <c r="H90" s="50"/>
      <c r="I90" s="51" t="str">
        <f t="shared" si="22"/>
        <v/>
      </c>
      <c r="J90" s="52"/>
      <c r="K90" s="51" t="str">
        <f t="shared" si="23"/>
        <v/>
      </c>
      <c r="L90" s="53"/>
      <c r="M90" s="20" t="str">
        <f t="shared" si="24"/>
        <v/>
      </c>
      <c r="N90" s="32" t="str">
        <f t="shared" si="25"/>
        <v/>
      </c>
      <c r="R90" s="33" t="b">
        <f t="shared" si="26"/>
        <v>0</v>
      </c>
      <c r="S90" s="33" t="b">
        <f t="shared" si="27"/>
        <v>0</v>
      </c>
      <c r="T90" s="33" t="b">
        <f t="shared" si="28"/>
        <v>0</v>
      </c>
      <c r="U90" s="33" t="b">
        <f t="shared" si="29"/>
        <v>0</v>
      </c>
      <c r="W90" s="33" t="b">
        <f t="shared" si="30"/>
        <v>1</v>
      </c>
      <c r="X90" s="33" t="b">
        <f t="shared" si="31"/>
        <v>1</v>
      </c>
      <c r="Y90" s="33" t="b">
        <f t="shared" si="32"/>
        <v>1</v>
      </c>
      <c r="AA90" s="33" t="b">
        <f t="shared" si="33"/>
        <v>0</v>
      </c>
      <c r="AB90" s="33" t="b">
        <f t="shared" si="34"/>
        <v>0</v>
      </c>
      <c r="AC90" s="33" t="b">
        <f t="shared" si="35"/>
        <v>0</v>
      </c>
      <c r="AE90" s="38" t="b">
        <f t="shared" si="36"/>
        <v>0</v>
      </c>
      <c r="AF90" s="33">
        <f t="shared" si="37"/>
        <v>0</v>
      </c>
      <c r="AH90" s="33" t="b">
        <f t="shared" si="38"/>
        <v>0</v>
      </c>
      <c r="AI90" s="33">
        <f t="shared" si="39"/>
        <v>0</v>
      </c>
      <c r="AK90" s="33" t="b">
        <f t="shared" si="40"/>
        <v>0</v>
      </c>
      <c r="AL90" s="33">
        <f t="shared" si="41"/>
        <v>0</v>
      </c>
    </row>
    <row r="91" spans="1:38" ht="17.100000000000001" customHeight="1" x14ac:dyDescent="0.2">
      <c r="A91" s="35"/>
      <c r="B91" s="47" t="str">
        <f>IF(AND(C91&lt;&gt;"",D91&lt;&gt;D90),LOOKUP(D91,QUADRO!B$11:B$30,QUADRO!E$11:E$30),"")</f>
        <v/>
      </c>
      <c r="C91" s="48" t="str">
        <f>IF(C90&lt;QUADRO!$G$32,C90+1,"")</f>
        <v/>
      </c>
      <c r="D91" s="46" t="str">
        <f>IF(C91&lt;&gt;"",IF(E90&gt;=LOOKUP(D90,QUADRO!$B$11:$B$30,QUADRO!$G$11:$G$30),CONCATENATE("D",IF(LOOKUP(D90,QUADRO!$B$11:$B$30,QUADRO!$C$11:$C$30)+1&lt;10,"0",""),LOOKUP(D90,QUADRO!$B$11:$B$30,QUADRO!$C$11:$C$30)+1),D90),"")</f>
        <v/>
      </c>
      <c r="E91" s="46" t="str">
        <f t="shared" ca="1" si="21"/>
        <v/>
      </c>
      <c r="F91" s="35"/>
      <c r="G91" s="49"/>
      <c r="H91" s="50"/>
      <c r="I91" s="51" t="str">
        <f t="shared" si="22"/>
        <v/>
      </c>
      <c r="J91" s="52"/>
      <c r="K91" s="51" t="str">
        <f t="shared" si="23"/>
        <v/>
      </c>
      <c r="L91" s="53"/>
      <c r="M91" s="20" t="str">
        <f t="shared" si="24"/>
        <v/>
      </c>
      <c r="N91" s="32" t="str">
        <f t="shared" si="25"/>
        <v/>
      </c>
      <c r="R91" s="33" t="b">
        <f t="shared" si="26"/>
        <v>0</v>
      </c>
      <c r="S91" s="33" t="b">
        <f t="shared" si="27"/>
        <v>0</v>
      </c>
      <c r="T91" s="33" t="b">
        <f t="shared" si="28"/>
        <v>0</v>
      </c>
      <c r="U91" s="33" t="b">
        <f t="shared" si="29"/>
        <v>0</v>
      </c>
      <c r="W91" s="33" t="b">
        <f t="shared" si="30"/>
        <v>1</v>
      </c>
      <c r="X91" s="33" t="b">
        <f t="shared" si="31"/>
        <v>1</v>
      </c>
      <c r="Y91" s="33" t="b">
        <f t="shared" si="32"/>
        <v>1</v>
      </c>
      <c r="AA91" s="33" t="b">
        <f t="shared" si="33"/>
        <v>0</v>
      </c>
      <c r="AB91" s="33" t="b">
        <f t="shared" si="34"/>
        <v>0</v>
      </c>
      <c r="AC91" s="33" t="b">
        <f t="shared" si="35"/>
        <v>0</v>
      </c>
      <c r="AE91" s="38" t="b">
        <f t="shared" si="36"/>
        <v>0</v>
      </c>
      <c r="AF91" s="33">
        <f t="shared" si="37"/>
        <v>0</v>
      </c>
      <c r="AH91" s="33" t="b">
        <f t="shared" si="38"/>
        <v>0</v>
      </c>
      <c r="AI91" s="33">
        <f t="shared" si="39"/>
        <v>0</v>
      </c>
      <c r="AK91" s="33" t="b">
        <f t="shared" si="40"/>
        <v>0</v>
      </c>
      <c r="AL91" s="33">
        <f t="shared" si="41"/>
        <v>0</v>
      </c>
    </row>
    <row r="92" spans="1:38" ht="17.100000000000001" customHeight="1" x14ac:dyDescent="0.2">
      <c r="A92" s="35"/>
      <c r="B92" s="47" t="str">
        <f>IF(AND(C92&lt;&gt;"",D92&lt;&gt;D91),LOOKUP(D92,QUADRO!B$11:B$30,QUADRO!E$11:E$30),"")</f>
        <v/>
      </c>
      <c r="C92" s="48" t="str">
        <f>IF(C91&lt;QUADRO!$G$32,C91+1,"")</f>
        <v/>
      </c>
      <c r="D92" s="46" t="str">
        <f>IF(C92&lt;&gt;"",IF(E91&gt;=LOOKUP(D91,QUADRO!$B$11:$B$30,QUADRO!$G$11:$G$30),CONCATENATE("D",IF(LOOKUP(D91,QUADRO!$B$11:$B$30,QUADRO!$C$11:$C$30)+1&lt;10,"0",""),LOOKUP(D91,QUADRO!$B$11:$B$30,QUADRO!$C$11:$C$30)+1),D91),"")</f>
        <v/>
      </c>
      <c r="E92" s="46" t="str">
        <f t="shared" ca="1" si="21"/>
        <v/>
      </c>
      <c r="F92" s="35"/>
      <c r="G92" s="49"/>
      <c r="H92" s="50"/>
      <c r="I92" s="51" t="str">
        <f t="shared" si="22"/>
        <v/>
      </c>
      <c r="J92" s="52"/>
      <c r="K92" s="51" t="str">
        <f t="shared" si="23"/>
        <v/>
      </c>
      <c r="L92" s="53"/>
      <c r="M92" s="20" t="str">
        <f t="shared" si="24"/>
        <v/>
      </c>
      <c r="N92" s="32" t="str">
        <f t="shared" si="25"/>
        <v/>
      </c>
      <c r="R92" s="33" t="b">
        <f t="shared" si="26"/>
        <v>0</v>
      </c>
      <c r="S92" s="33" t="b">
        <f t="shared" si="27"/>
        <v>0</v>
      </c>
      <c r="T92" s="33" t="b">
        <f t="shared" si="28"/>
        <v>0</v>
      </c>
      <c r="U92" s="33" t="b">
        <f t="shared" si="29"/>
        <v>0</v>
      </c>
      <c r="W92" s="33" t="b">
        <f t="shared" si="30"/>
        <v>1</v>
      </c>
      <c r="X92" s="33" t="b">
        <f t="shared" si="31"/>
        <v>1</v>
      </c>
      <c r="Y92" s="33" t="b">
        <f t="shared" si="32"/>
        <v>1</v>
      </c>
      <c r="AA92" s="33" t="b">
        <f t="shared" si="33"/>
        <v>0</v>
      </c>
      <c r="AB92" s="33" t="b">
        <f t="shared" si="34"/>
        <v>0</v>
      </c>
      <c r="AC92" s="33" t="b">
        <f t="shared" si="35"/>
        <v>0</v>
      </c>
      <c r="AE92" s="38" t="b">
        <f t="shared" si="36"/>
        <v>0</v>
      </c>
      <c r="AF92" s="33">
        <f t="shared" si="37"/>
        <v>0</v>
      </c>
      <c r="AH92" s="33" t="b">
        <f t="shared" si="38"/>
        <v>0</v>
      </c>
      <c r="AI92" s="33">
        <f t="shared" si="39"/>
        <v>0</v>
      </c>
      <c r="AK92" s="33" t="b">
        <f t="shared" si="40"/>
        <v>0</v>
      </c>
      <c r="AL92" s="33">
        <f t="shared" si="41"/>
        <v>0</v>
      </c>
    </row>
    <row r="93" spans="1:38" ht="17.100000000000001" customHeight="1" x14ac:dyDescent="0.2">
      <c r="A93" s="35"/>
      <c r="B93" s="47" t="str">
        <f>IF(AND(C93&lt;&gt;"",D93&lt;&gt;D92),LOOKUP(D93,QUADRO!B$11:B$30,QUADRO!E$11:E$30),"")</f>
        <v/>
      </c>
      <c r="C93" s="48" t="str">
        <f>IF(C92&lt;QUADRO!$G$32,C92+1,"")</f>
        <v/>
      </c>
      <c r="D93" s="46" t="str">
        <f>IF(C93&lt;&gt;"",IF(E92&gt;=LOOKUP(D92,QUADRO!$B$11:$B$30,QUADRO!$G$11:$G$30),CONCATENATE("D",IF(LOOKUP(D92,QUADRO!$B$11:$B$30,QUADRO!$C$11:$C$30)+1&lt;10,"0",""),LOOKUP(D92,QUADRO!$B$11:$B$30,QUADRO!$C$11:$C$30)+1),D92),"")</f>
        <v/>
      </c>
      <c r="E93" s="46" t="str">
        <f t="shared" ca="1" si="21"/>
        <v/>
      </c>
      <c r="F93" s="35"/>
      <c r="G93" s="49"/>
      <c r="H93" s="50"/>
      <c r="I93" s="51" t="str">
        <f t="shared" si="22"/>
        <v/>
      </c>
      <c r="J93" s="52"/>
      <c r="K93" s="51" t="str">
        <f t="shared" si="23"/>
        <v/>
      </c>
      <c r="L93" s="53"/>
      <c r="M93" s="20" t="str">
        <f t="shared" si="24"/>
        <v/>
      </c>
      <c r="N93" s="32" t="str">
        <f t="shared" si="25"/>
        <v/>
      </c>
      <c r="R93" s="33" t="b">
        <f t="shared" si="26"/>
        <v>0</v>
      </c>
      <c r="S93" s="33" t="b">
        <f t="shared" si="27"/>
        <v>0</v>
      </c>
      <c r="T93" s="33" t="b">
        <f t="shared" si="28"/>
        <v>0</v>
      </c>
      <c r="U93" s="33" t="b">
        <f t="shared" si="29"/>
        <v>0</v>
      </c>
      <c r="W93" s="33" t="b">
        <f t="shared" si="30"/>
        <v>1</v>
      </c>
      <c r="X93" s="33" t="b">
        <f t="shared" si="31"/>
        <v>1</v>
      </c>
      <c r="Y93" s="33" t="b">
        <f t="shared" si="32"/>
        <v>1</v>
      </c>
      <c r="AA93" s="33" t="b">
        <f t="shared" si="33"/>
        <v>0</v>
      </c>
      <c r="AB93" s="33" t="b">
        <f t="shared" si="34"/>
        <v>0</v>
      </c>
      <c r="AC93" s="33" t="b">
        <f t="shared" si="35"/>
        <v>0</v>
      </c>
      <c r="AE93" s="38" t="b">
        <f t="shared" si="36"/>
        <v>0</v>
      </c>
      <c r="AF93" s="33">
        <f t="shared" si="37"/>
        <v>0</v>
      </c>
      <c r="AH93" s="33" t="b">
        <f t="shared" si="38"/>
        <v>0</v>
      </c>
      <c r="AI93" s="33">
        <f t="shared" si="39"/>
        <v>0</v>
      </c>
      <c r="AK93" s="33" t="b">
        <f t="shared" si="40"/>
        <v>0</v>
      </c>
      <c r="AL93" s="33">
        <f t="shared" si="41"/>
        <v>0</v>
      </c>
    </row>
    <row r="94" spans="1:38" ht="17.100000000000001" customHeight="1" x14ac:dyDescent="0.2">
      <c r="A94" s="35"/>
      <c r="B94" s="47" t="str">
        <f>IF(AND(C94&lt;&gt;"",D94&lt;&gt;D93),LOOKUP(D94,QUADRO!B$11:B$30,QUADRO!E$11:E$30),"")</f>
        <v/>
      </c>
      <c r="C94" s="48" t="str">
        <f>IF(C93&lt;QUADRO!$G$32,C93+1,"")</f>
        <v/>
      </c>
      <c r="D94" s="46" t="str">
        <f>IF(C94&lt;&gt;"",IF(E93&gt;=LOOKUP(D93,QUADRO!$B$11:$B$30,QUADRO!$G$11:$G$30),CONCATENATE("D",IF(LOOKUP(D93,QUADRO!$B$11:$B$30,QUADRO!$C$11:$C$30)+1&lt;10,"0",""),LOOKUP(D93,QUADRO!$B$11:$B$30,QUADRO!$C$11:$C$30)+1),D93),"")</f>
        <v/>
      </c>
      <c r="E94" s="46" t="str">
        <f t="shared" ca="1" si="21"/>
        <v/>
      </c>
      <c r="F94" s="35"/>
      <c r="G94" s="49"/>
      <c r="H94" s="50"/>
      <c r="I94" s="51" t="str">
        <f t="shared" si="22"/>
        <v/>
      </c>
      <c r="J94" s="52"/>
      <c r="K94" s="51" t="str">
        <f t="shared" si="23"/>
        <v/>
      </c>
      <c r="L94" s="53"/>
      <c r="M94" s="20" t="str">
        <f t="shared" si="24"/>
        <v/>
      </c>
      <c r="N94" s="32" t="str">
        <f t="shared" si="25"/>
        <v/>
      </c>
      <c r="R94" s="33" t="b">
        <f t="shared" si="26"/>
        <v>0</v>
      </c>
      <c r="S94" s="33" t="b">
        <f t="shared" si="27"/>
        <v>0</v>
      </c>
      <c r="T94" s="33" t="b">
        <f t="shared" si="28"/>
        <v>0</v>
      </c>
      <c r="U94" s="33" t="b">
        <f t="shared" si="29"/>
        <v>0</v>
      </c>
      <c r="W94" s="33" t="b">
        <f t="shared" si="30"/>
        <v>1</v>
      </c>
      <c r="X94" s="33" t="b">
        <f t="shared" si="31"/>
        <v>1</v>
      </c>
      <c r="Y94" s="33" t="b">
        <f t="shared" si="32"/>
        <v>1</v>
      </c>
      <c r="AA94" s="33" t="b">
        <f t="shared" si="33"/>
        <v>0</v>
      </c>
      <c r="AB94" s="33" t="b">
        <f t="shared" si="34"/>
        <v>0</v>
      </c>
      <c r="AC94" s="33" t="b">
        <f t="shared" si="35"/>
        <v>0</v>
      </c>
      <c r="AE94" s="38" t="b">
        <f t="shared" si="36"/>
        <v>0</v>
      </c>
      <c r="AF94" s="33">
        <f t="shared" si="37"/>
        <v>0</v>
      </c>
      <c r="AH94" s="33" t="b">
        <f t="shared" si="38"/>
        <v>0</v>
      </c>
      <c r="AI94" s="33">
        <f t="shared" si="39"/>
        <v>0</v>
      </c>
      <c r="AK94" s="33" t="b">
        <f t="shared" si="40"/>
        <v>0</v>
      </c>
      <c r="AL94" s="33">
        <f t="shared" si="41"/>
        <v>0</v>
      </c>
    </row>
    <row r="95" spans="1:38" ht="17.100000000000001" customHeight="1" x14ac:dyDescent="0.2">
      <c r="A95" s="35"/>
      <c r="B95" s="47" t="str">
        <f>IF(AND(C95&lt;&gt;"",D95&lt;&gt;D94),LOOKUP(D95,QUADRO!B$11:B$30,QUADRO!E$11:E$30),"")</f>
        <v/>
      </c>
      <c r="C95" s="48" t="str">
        <f>IF(C94&lt;QUADRO!$G$32,C94+1,"")</f>
        <v/>
      </c>
      <c r="D95" s="46" t="str">
        <f>IF(C95&lt;&gt;"",IF(E94&gt;=LOOKUP(D94,QUADRO!$B$11:$B$30,QUADRO!$G$11:$G$30),CONCATENATE("D",IF(LOOKUP(D94,QUADRO!$B$11:$B$30,QUADRO!$C$11:$C$30)+1&lt;10,"0",""),LOOKUP(D94,QUADRO!$B$11:$B$30,QUADRO!$C$11:$C$30)+1),D94),"")</f>
        <v/>
      </c>
      <c r="E95" s="46" t="str">
        <f t="shared" ca="1" si="21"/>
        <v/>
      </c>
      <c r="F95" s="35"/>
      <c r="G95" s="49"/>
      <c r="H95" s="50"/>
      <c r="I95" s="51" t="str">
        <f t="shared" si="22"/>
        <v/>
      </c>
      <c r="J95" s="52"/>
      <c r="K95" s="51" t="str">
        <f t="shared" si="23"/>
        <v/>
      </c>
      <c r="L95" s="53"/>
      <c r="M95" s="20" t="str">
        <f t="shared" si="24"/>
        <v/>
      </c>
      <c r="N95" s="32" t="str">
        <f t="shared" si="25"/>
        <v/>
      </c>
      <c r="R95" s="33" t="b">
        <f t="shared" si="26"/>
        <v>0</v>
      </c>
      <c r="S95" s="33" t="b">
        <f t="shared" si="27"/>
        <v>0</v>
      </c>
      <c r="T95" s="33" t="b">
        <f t="shared" si="28"/>
        <v>0</v>
      </c>
      <c r="U95" s="33" t="b">
        <f t="shared" si="29"/>
        <v>0</v>
      </c>
      <c r="W95" s="33" t="b">
        <f t="shared" si="30"/>
        <v>1</v>
      </c>
      <c r="X95" s="33" t="b">
        <f t="shared" si="31"/>
        <v>1</v>
      </c>
      <c r="Y95" s="33" t="b">
        <f t="shared" si="32"/>
        <v>1</v>
      </c>
      <c r="AA95" s="33" t="b">
        <f t="shared" si="33"/>
        <v>0</v>
      </c>
      <c r="AB95" s="33" t="b">
        <f t="shared" si="34"/>
        <v>0</v>
      </c>
      <c r="AC95" s="33" t="b">
        <f t="shared" si="35"/>
        <v>0</v>
      </c>
      <c r="AE95" s="38" t="b">
        <f t="shared" si="36"/>
        <v>0</v>
      </c>
      <c r="AF95" s="33">
        <f t="shared" si="37"/>
        <v>0</v>
      </c>
      <c r="AH95" s="33" t="b">
        <f t="shared" si="38"/>
        <v>0</v>
      </c>
      <c r="AI95" s="33">
        <f t="shared" si="39"/>
        <v>0</v>
      </c>
      <c r="AK95" s="33" t="b">
        <f t="shared" si="40"/>
        <v>0</v>
      </c>
      <c r="AL95" s="33">
        <f t="shared" si="41"/>
        <v>0</v>
      </c>
    </row>
    <row r="96" spans="1:38" ht="17.100000000000001" customHeight="1" x14ac:dyDescent="0.2">
      <c r="A96" s="35"/>
      <c r="B96" s="47" t="str">
        <f>IF(AND(C96&lt;&gt;"",D96&lt;&gt;D95),LOOKUP(D96,QUADRO!B$11:B$30,QUADRO!E$11:E$30),"")</f>
        <v/>
      </c>
      <c r="C96" s="48" t="str">
        <f>IF(C95&lt;QUADRO!$G$32,C95+1,"")</f>
        <v/>
      </c>
      <c r="D96" s="46" t="str">
        <f>IF(C96&lt;&gt;"",IF(E95&gt;=LOOKUP(D95,QUADRO!$B$11:$B$30,QUADRO!$G$11:$G$30),CONCATENATE("D",IF(LOOKUP(D95,QUADRO!$B$11:$B$30,QUADRO!$C$11:$C$30)+1&lt;10,"0",""),LOOKUP(D95,QUADRO!$B$11:$B$30,QUADRO!$C$11:$C$30)+1),D95),"")</f>
        <v/>
      </c>
      <c r="E96" s="46" t="str">
        <f t="shared" ca="1" si="21"/>
        <v/>
      </c>
      <c r="F96" s="35"/>
      <c r="G96" s="49"/>
      <c r="H96" s="50"/>
      <c r="I96" s="51" t="str">
        <f t="shared" si="22"/>
        <v/>
      </c>
      <c r="J96" s="52"/>
      <c r="K96" s="51" t="str">
        <f t="shared" si="23"/>
        <v/>
      </c>
      <c r="L96" s="53"/>
      <c r="M96" s="20" t="str">
        <f t="shared" si="24"/>
        <v/>
      </c>
      <c r="N96" s="32" t="str">
        <f t="shared" si="25"/>
        <v/>
      </c>
      <c r="R96" s="33" t="b">
        <f t="shared" si="26"/>
        <v>0</v>
      </c>
      <c r="S96" s="33" t="b">
        <f t="shared" si="27"/>
        <v>0</v>
      </c>
      <c r="T96" s="33" t="b">
        <f t="shared" si="28"/>
        <v>0</v>
      </c>
      <c r="U96" s="33" t="b">
        <f t="shared" si="29"/>
        <v>0</v>
      </c>
      <c r="W96" s="33" t="b">
        <f t="shared" si="30"/>
        <v>1</v>
      </c>
      <c r="X96" s="33" t="b">
        <f t="shared" si="31"/>
        <v>1</v>
      </c>
      <c r="Y96" s="33" t="b">
        <f t="shared" si="32"/>
        <v>1</v>
      </c>
      <c r="AA96" s="33" t="b">
        <f t="shared" si="33"/>
        <v>0</v>
      </c>
      <c r="AB96" s="33" t="b">
        <f t="shared" si="34"/>
        <v>0</v>
      </c>
      <c r="AC96" s="33" t="b">
        <f t="shared" si="35"/>
        <v>0</v>
      </c>
      <c r="AE96" s="38" t="b">
        <f t="shared" si="36"/>
        <v>0</v>
      </c>
      <c r="AF96" s="33">
        <f t="shared" si="37"/>
        <v>0</v>
      </c>
      <c r="AH96" s="33" t="b">
        <f t="shared" si="38"/>
        <v>0</v>
      </c>
      <c r="AI96" s="33">
        <f t="shared" si="39"/>
        <v>0</v>
      </c>
      <c r="AK96" s="33" t="b">
        <f t="shared" si="40"/>
        <v>0</v>
      </c>
      <c r="AL96" s="33">
        <f t="shared" si="41"/>
        <v>0</v>
      </c>
    </row>
    <row r="97" spans="1:38" ht="17.100000000000001" customHeight="1" x14ac:dyDescent="0.2">
      <c r="A97" s="35"/>
      <c r="B97" s="47" t="str">
        <f>IF(AND(C97&lt;&gt;"",D97&lt;&gt;D96),LOOKUP(D97,QUADRO!B$11:B$30,QUADRO!E$11:E$30),"")</f>
        <v/>
      </c>
      <c r="C97" s="48" t="str">
        <f>IF(C96&lt;QUADRO!$G$32,C96+1,"")</f>
        <v/>
      </c>
      <c r="D97" s="46" t="str">
        <f>IF(C97&lt;&gt;"",IF(E96&gt;=LOOKUP(D96,QUADRO!$B$11:$B$30,QUADRO!$G$11:$G$30),CONCATENATE("D",IF(LOOKUP(D96,QUADRO!$B$11:$B$30,QUADRO!$C$11:$C$30)+1&lt;10,"0",""),LOOKUP(D96,QUADRO!$B$11:$B$30,QUADRO!$C$11:$C$30)+1),D96),"")</f>
        <v/>
      </c>
      <c r="E97" s="46" t="str">
        <f t="shared" ca="1" si="21"/>
        <v/>
      </c>
      <c r="F97" s="35"/>
      <c r="G97" s="49"/>
      <c r="H97" s="50"/>
      <c r="I97" s="51" t="str">
        <f t="shared" si="22"/>
        <v/>
      </c>
      <c r="J97" s="52"/>
      <c r="K97" s="51" t="str">
        <f t="shared" si="23"/>
        <v/>
      </c>
      <c r="L97" s="53"/>
      <c r="M97" s="20" t="str">
        <f t="shared" si="24"/>
        <v/>
      </c>
      <c r="N97" s="32" t="str">
        <f t="shared" si="25"/>
        <v/>
      </c>
      <c r="R97" s="33" t="b">
        <f t="shared" si="26"/>
        <v>0</v>
      </c>
      <c r="S97" s="33" t="b">
        <f t="shared" si="27"/>
        <v>0</v>
      </c>
      <c r="T97" s="33" t="b">
        <f t="shared" si="28"/>
        <v>0</v>
      </c>
      <c r="U97" s="33" t="b">
        <f t="shared" si="29"/>
        <v>0</v>
      </c>
      <c r="W97" s="33" t="b">
        <f t="shared" si="30"/>
        <v>1</v>
      </c>
      <c r="X97" s="33" t="b">
        <f t="shared" si="31"/>
        <v>1</v>
      </c>
      <c r="Y97" s="33" t="b">
        <f t="shared" si="32"/>
        <v>1</v>
      </c>
      <c r="AA97" s="33" t="b">
        <f t="shared" si="33"/>
        <v>0</v>
      </c>
      <c r="AB97" s="33" t="b">
        <f t="shared" si="34"/>
        <v>0</v>
      </c>
      <c r="AC97" s="33" t="b">
        <f t="shared" si="35"/>
        <v>0</v>
      </c>
      <c r="AE97" s="38" t="b">
        <f t="shared" si="36"/>
        <v>0</v>
      </c>
      <c r="AF97" s="33">
        <f t="shared" si="37"/>
        <v>0</v>
      </c>
      <c r="AH97" s="33" t="b">
        <f t="shared" si="38"/>
        <v>0</v>
      </c>
      <c r="AI97" s="33">
        <f t="shared" si="39"/>
        <v>0</v>
      </c>
      <c r="AK97" s="33" t="b">
        <f t="shared" si="40"/>
        <v>0</v>
      </c>
      <c r="AL97" s="33">
        <f t="shared" si="41"/>
        <v>0</v>
      </c>
    </row>
    <row r="98" spans="1:38" ht="17.100000000000001" customHeight="1" x14ac:dyDescent="0.2">
      <c r="A98" s="35"/>
      <c r="B98" s="47" t="str">
        <f>IF(AND(C98&lt;&gt;"",D98&lt;&gt;D97),LOOKUP(D98,QUADRO!B$11:B$30,QUADRO!E$11:E$30),"")</f>
        <v/>
      </c>
      <c r="C98" s="48" t="str">
        <f>IF(C97&lt;QUADRO!$G$32,C97+1,"")</f>
        <v/>
      </c>
      <c r="D98" s="46" t="str">
        <f>IF(C98&lt;&gt;"",IF(E97&gt;=LOOKUP(D97,QUADRO!$B$11:$B$30,QUADRO!$G$11:$G$30),CONCATENATE("D",IF(LOOKUP(D97,QUADRO!$B$11:$B$30,QUADRO!$C$11:$C$30)+1&lt;10,"0",""),LOOKUP(D97,QUADRO!$B$11:$B$30,QUADRO!$C$11:$C$30)+1),D97),"")</f>
        <v/>
      </c>
      <c r="E98" s="46" t="str">
        <f t="shared" ca="1" si="21"/>
        <v/>
      </c>
      <c r="F98" s="35"/>
      <c r="G98" s="49"/>
      <c r="H98" s="50"/>
      <c r="I98" s="51" t="str">
        <f t="shared" si="22"/>
        <v/>
      </c>
      <c r="J98" s="52"/>
      <c r="K98" s="51" t="str">
        <f t="shared" si="23"/>
        <v/>
      </c>
      <c r="L98" s="53"/>
      <c r="M98" s="20" t="str">
        <f t="shared" si="24"/>
        <v/>
      </c>
      <c r="N98" s="32" t="str">
        <f t="shared" si="25"/>
        <v/>
      </c>
      <c r="R98" s="33" t="b">
        <f t="shared" si="26"/>
        <v>0</v>
      </c>
      <c r="S98" s="33" t="b">
        <f t="shared" si="27"/>
        <v>0</v>
      </c>
      <c r="T98" s="33" t="b">
        <f t="shared" si="28"/>
        <v>0</v>
      </c>
      <c r="U98" s="33" t="b">
        <f t="shared" si="29"/>
        <v>0</v>
      </c>
      <c r="W98" s="33" t="b">
        <f t="shared" si="30"/>
        <v>1</v>
      </c>
      <c r="X98" s="33" t="b">
        <f t="shared" si="31"/>
        <v>1</v>
      </c>
      <c r="Y98" s="33" t="b">
        <f t="shared" si="32"/>
        <v>1</v>
      </c>
      <c r="AA98" s="33" t="b">
        <f t="shared" si="33"/>
        <v>0</v>
      </c>
      <c r="AB98" s="33" t="b">
        <f t="shared" si="34"/>
        <v>0</v>
      </c>
      <c r="AC98" s="33" t="b">
        <f t="shared" si="35"/>
        <v>0</v>
      </c>
      <c r="AE98" s="38" t="b">
        <f t="shared" si="36"/>
        <v>0</v>
      </c>
      <c r="AF98" s="33">
        <f t="shared" si="37"/>
        <v>0</v>
      </c>
      <c r="AH98" s="33" t="b">
        <f t="shared" si="38"/>
        <v>0</v>
      </c>
      <c r="AI98" s="33">
        <f t="shared" si="39"/>
        <v>0</v>
      </c>
      <c r="AK98" s="33" t="b">
        <f t="shared" si="40"/>
        <v>0</v>
      </c>
      <c r="AL98" s="33">
        <f t="shared" si="41"/>
        <v>0</v>
      </c>
    </row>
    <row r="99" spans="1:38" ht="17.100000000000001" customHeight="1" x14ac:dyDescent="0.2">
      <c r="A99" s="35"/>
      <c r="B99" s="47" t="str">
        <f>IF(AND(C99&lt;&gt;"",D99&lt;&gt;D98),LOOKUP(D99,QUADRO!B$11:B$30,QUADRO!E$11:E$30),"")</f>
        <v/>
      </c>
      <c r="C99" s="48" t="str">
        <f>IF(C98&lt;QUADRO!$G$32,C98+1,"")</f>
        <v/>
      </c>
      <c r="D99" s="46" t="str">
        <f>IF(C99&lt;&gt;"",IF(E98&gt;=LOOKUP(D98,QUADRO!$B$11:$B$30,QUADRO!$G$11:$G$30),CONCATENATE("D",IF(LOOKUP(D98,QUADRO!$B$11:$B$30,QUADRO!$C$11:$C$30)+1&lt;10,"0",""),LOOKUP(D98,QUADRO!$B$11:$B$30,QUADRO!$C$11:$C$30)+1),D98),"")</f>
        <v/>
      </c>
      <c r="E99" s="46" t="str">
        <f t="shared" ca="1" si="21"/>
        <v/>
      </c>
      <c r="F99" s="35"/>
      <c r="G99" s="49"/>
      <c r="H99" s="50"/>
      <c r="I99" s="51" t="str">
        <f t="shared" si="22"/>
        <v/>
      </c>
      <c r="J99" s="52"/>
      <c r="K99" s="51" t="str">
        <f t="shared" si="23"/>
        <v/>
      </c>
      <c r="L99" s="53"/>
      <c r="M99" s="20" t="str">
        <f t="shared" si="24"/>
        <v/>
      </c>
      <c r="N99" s="32" t="str">
        <f t="shared" si="25"/>
        <v/>
      </c>
      <c r="R99" s="33" t="b">
        <f t="shared" si="26"/>
        <v>0</v>
      </c>
      <c r="S99" s="33" t="b">
        <f t="shared" si="27"/>
        <v>0</v>
      </c>
      <c r="T99" s="33" t="b">
        <f t="shared" si="28"/>
        <v>0</v>
      </c>
      <c r="U99" s="33" t="b">
        <f t="shared" si="29"/>
        <v>0</v>
      </c>
      <c r="W99" s="33" t="b">
        <f t="shared" si="30"/>
        <v>1</v>
      </c>
      <c r="X99" s="33" t="b">
        <f t="shared" si="31"/>
        <v>1</v>
      </c>
      <c r="Y99" s="33" t="b">
        <f t="shared" si="32"/>
        <v>1</v>
      </c>
      <c r="AA99" s="33" t="b">
        <f t="shared" si="33"/>
        <v>0</v>
      </c>
      <c r="AB99" s="33" t="b">
        <f t="shared" si="34"/>
        <v>0</v>
      </c>
      <c r="AC99" s="33" t="b">
        <f t="shared" si="35"/>
        <v>0</v>
      </c>
      <c r="AE99" s="38" t="b">
        <f t="shared" si="36"/>
        <v>0</v>
      </c>
      <c r="AF99" s="33">
        <f t="shared" si="37"/>
        <v>0</v>
      </c>
      <c r="AH99" s="33" t="b">
        <f t="shared" si="38"/>
        <v>0</v>
      </c>
      <c r="AI99" s="33">
        <f t="shared" si="39"/>
        <v>0</v>
      </c>
      <c r="AK99" s="33" t="b">
        <f t="shared" si="40"/>
        <v>0</v>
      </c>
      <c r="AL99" s="33">
        <f t="shared" si="41"/>
        <v>0</v>
      </c>
    </row>
    <row r="100" spans="1:38" ht="17.100000000000001" customHeight="1" x14ac:dyDescent="0.2">
      <c r="A100" s="35"/>
      <c r="B100" s="47" t="str">
        <f>IF(AND(C100&lt;&gt;"",D100&lt;&gt;D99),LOOKUP(D100,QUADRO!B$11:B$30,QUADRO!E$11:E$30),"")</f>
        <v/>
      </c>
      <c r="C100" s="48" t="str">
        <f>IF(C99&lt;QUADRO!$G$32,C99+1,"")</f>
        <v/>
      </c>
      <c r="D100" s="46" t="str">
        <f>IF(C100&lt;&gt;"",IF(E99&gt;=LOOKUP(D99,QUADRO!$B$11:$B$30,QUADRO!$G$11:$G$30),CONCATENATE("D",IF(LOOKUP(D99,QUADRO!$B$11:$B$30,QUADRO!$C$11:$C$30)+1&lt;10,"0",""),LOOKUP(D99,QUADRO!$B$11:$B$30,QUADRO!$C$11:$C$30)+1),D99),"")</f>
        <v/>
      </c>
      <c r="E100" s="46" t="str">
        <f t="shared" ca="1" si="21"/>
        <v/>
      </c>
      <c r="F100" s="35"/>
      <c r="G100" s="49"/>
      <c r="H100" s="50"/>
      <c r="I100" s="51" t="str">
        <f t="shared" si="22"/>
        <v/>
      </c>
      <c r="J100" s="52"/>
      <c r="K100" s="51" t="str">
        <f t="shared" si="23"/>
        <v/>
      </c>
      <c r="L100" s="53"/>
      <c r="M100" s="20" t="str">
        <f t="shared" si="24"/>
        <v/>
      </c>
      <c r="N100" s="32" t="str">
        <f t="shared" si="25"/>
        <v/>
      </c>
      <c r="R100" s="33" t="b">
        <f t="shared" si="26"/>
        <v>0</v>
      </c>
      <c r="S100" s="33" t="b">
        <f t="shared" si="27"/>
        <v>0</v>
      </c>
      <c r="T100" s="33" t="b">
        <f t="shared" si="28"/>
        <v>0</v>
      </c>
      <c r="U100" s="33" t="b">
        <f t="shared" si="29"/>
        <v>0</v>
      </c>
      <c r="W100" s="33" t="b">
        <f t="shared" si="30"/>
        <v>1</v>
      </c>
      <c r="X100" s="33" t="b">
        <f t="shared" si="31"/>
        <v>1</v>
      </c>
      <c r="Y100" s="33" t="b">
        <f t="shared" si="32"/>
        <v>1</v>
      </c>
      <c r="AA100" s="33" t="b">
        <f t="shared" si="33"/>
        <v>0</v>
      </c>
      <c r="AB100" s="33" t="b">
        <f t="shared" si="34"/>
        <v>0</v>
      </c>
      <c r="AC100" s="33" t="b">
        <f t="shared" si="35"/>
        <v>0</v>
      </c>
      <c r="AE100" s="38" t="b">
        <f t="shared" si="36"/>
        <v>0</v>
      </c>
      <c r="AF100" s="33">
        <f t="shared" si="37"/>
        <v>0</v>
      </c>
      <c r="AH100" s="33" t="b">
        <f t="shared" si="38"/>
        <v>0</v>
      </c>
      <c r="AI100" s="33">
        <f t="shared" si="39"/>
        <v>0</v>
      </c>
      <c r="AK100" s="33" t="b">
        <f t="shared" si="40"/>
        <v>0</v>
      </c>
      <c r="AL100" s="33">
        <f t="shared" si="41"/>
        <v>0</v>
      </c>
    </row>
    <row r="101" spans="1:38" ht="17.100000000000001" customHeight="1" x14ac:dyDescent="0.2">
      <c r="A101" s="35"/>
      <c r="B101" s="47" t="str">
        <f>IF(AND(C101&lt;&gt;"",D101&lt;&gt;D100),LOOKUP(D101,QUADRO!B$11:B$30,QUADRO!E$11:E$30),"")</f>
        <v/>
      </c>
      <c r="C101" s="48" t="str">
        <f>IF(C100&lt;QUADRO!$G$32,C100+1,"")</f>
        <v/>
      </c>
      <c r="D101" s="46" t="str">
        <f>IF(C101&lt;&gt;"",IF(E100&gt;=LOOKUP(D100,QUADRO!$B$11:$B$30,QUADRO!$G$11:$G$30),CONCATENATE("D",IF(LOOKUP(D100,QUADRO!$B$11:$B$30,QUADRO!$C$11:$C$30)+1&lt;10,"0",""),LOOKUP(D100,QUADRO!$B$11:$B$30,QUADRO!$C$11:$C$30)+1),D100),"")</f>
        <v/>
      </c>
      <c r="E101" s="46" t="str">
        <f t="shared" ca="1" si="21"/>
        <v/>
      </c>
      <c r="F101" s="35"/>
      <c r="G101" s="49"/>
      <c r="H101" s="50"/>
      <c r="I101" s="51" t="str">
        <f t="shared" si="22"/>
        <v/>
      </c>
      <c r="J101" s="52"/>
      <c r="K101" s="51" t="str">
        <f t="shared" si="23"/>
        <v/>
      </c>
      <c r="L101" s="53"/>
      <c r="M101" s="20" t="str">
        <f t="shared" si="24"/>
        <v/>
      </c>
      <c r="N101" s="32" t="str">
        <f t="shared" si="25"/>
        <v/>
      </c>
      <c r="R101" s="33" t="b">
        <f t="shared" si="26"/>
        <v>0</v>
      </c>
      <c r="S101" s="33" t="b">
        <f t="shared" si="27"/>
        <v>0</v>
      </c>
      <c r="T101" s="33" t="b">
        <f t="shared" si="28"/>
        <v>0</v>
      </c>
      <c r="U101" s="33" t="b">
        <f t="shared" si="29"/>
        <v>0</v>
      </c>
      <c r="W101" s="33" t="b">
        <f t="shared" si="30"/>
        <v>1</v>
      </c>
      <c r="X101" s="33" t="b">
        <f t="shared" si="31"/>
        <v>1</v>
      </c>
      <c r="Y101" s="33" t="b">
        <f t="shared" si="32"/>
        <v>1</v>
      </c>
      <c r="AA101" s="33" t="b">
        <f t="shared" si="33"/>
        <v>0</v>
      </c>
      <c r="AB101" s="33" t="b">
        <f t="shared" si="34"/>
        <v>0</v>
      </c>
      <c r="AC101" s="33" t="b">
        <f t="shared" si="35"/>
        <v>0</v>
      </c>
      <c r="AE101" s="38" t="b">
        <f t="shared" si="36"/>
        <v>0</v>
      </c>
      <c r="AF101" s="33">
        <f t="shared" si="37"/>
        <v>0</v>
      </c>
      <c r="AH101" s="33" t="b">
        <f t="shared" si="38"/>
        <v>0</v>
      </c>
      <c r="AI101" s="33">
        <f t="shared" si="39"/>
        <v>0</v>
      </c>
      <c r="AK101" s="33" t="b">
        <f t="shared" si="40"/>
        <v>0</v>
      </c>
      <c r="AL101" s="33">
        <f t="shared" si="41"/>
        <v>0</v>
      </c>
    </row>
    <row r="102" spans="1:38" ht="17.100000000000001" customHeight="1" x14ac:dyDescent="0.2">
      <c r="A102" s="35"/>
      <c r="B102" s="47" t="str">
        <f>IF(AND(C102&lt;&gt;"",D102&lt;&gt;D101),LOOKUP(D102,QUADRO!B$11:B$30,QUADRO!E$11:E$30),"")</f>
        <v/>
      </c>
      <c r="C102" s="48" t="str">
        <f>IF(C101&lt;QUADRO!$G$32,C101+1,"")</f>
        <v/>
      </c>
      <c r="D102" s="46" t="str">
        <f>IF(C102&lt;&gt;"",IF(E101&gt;=LOOKUP(D101,QUADRO!$B$11:$B$30,QUADRO!$G$11:$G$30),CONCATENATE("D",IF(LOOKUP(D101,QUADRO!$B$11:$B$30,QUADRO!$C$11:$C$30)+1&lt;10,"0",""),LOOKUP(D101,QUADRO!$B$11:$B$30,QUADRO!$C$11:$C$30)+1),D101),"")</f>
        <v/>
      </c>
      <c r="E102" s="46" t="str">
        <f t="shared" ca="1" si="21"/>
        <v/>
      </c>
      <c r="F102" s="35"/>
      <c r="G102" s="49"/>
      <c r="H102" s="50"/>
      <c r="I102" s="51" t="str">
        <f t="shared" si="22"/>
        <v/>
      </c>
      <c r="J102" s="52"/>
      <c r="K102" s="51" t="str">
        <f t="shared" si="23"/>
        <v/>
      </c>
      <c r="L102" s="53"/>
      <c r="M102" s="20" t="str">
        <f t="shared" si="24"/>
        <v/>
      </c>
      <c r="N102" s="32" t="str">
        <f t="shared" si="25"/>
        <v/>
      </c>
      <c r="R102" s="33" t="b">
        <f t="shared" si="26"/>
        <v>0</v>
      </c>
      <c r="S102" s="33" t="b">
        <f t="shared" si="27"/>
        <v>0</v>
      </c>
      <c r="T102" s="33" t="b">
        <f t="shared" si="28"/>
        <v>0</v>
      </c>
      <c r="U102" s="33" t="b">
        <f t="shared" si="29"/>
        <v>0</v>
      </c>
      <c r="W102" s="33" t="b">
        <f t="shared" si="30"/>
        <v>1</v>
      </c>
      <c r="X102" s="33" t="b">
        <f t="shared" si="31"/>
        <v>1</v>
      </c>
      <c r="Y102" s="33" t="b">
        <f t="shared" si="32"/>
        <v>1</v>
      </c>
      <c r="AA102" s="33" t="b">
        <f t="shared" si="33"/>
        <v>0</v>
      </c>
      <c r="AB102" s="33" t="b">
        <f t="shared" si="34"/>
        <v>0</v>
      </c>
      <c r="AC102" s="33" t="b">
        <f t="shared" si="35"/>
        <v>0</v>
      </c>
      <c r="AE102" s="38" t="b">
        <f t="shared" si="36"/>
        <v>0</v>
      </c>
      <c r="AF102" s="33">
        <f t="shared" si="37"/>
        <v>0</v>
      </c>
      <c r="AH102" s="33" t="b">
        <f t="shared" si="38"/>
        <v>0</v>
      </c>
      <c r="AI102" s="33">
        <f t="shared" si="39"/>
        <v>0</v>
      </c>
      <c r="AK102" s="33" t="b">
        <f t="shared" si="40"/>
        <v>0</v>
      </c>
      <c r="AL102" s="33">
        <f t="shared" si="41"/>
        <v>0</v>
      </c>
    </row>
    <row r="103" spans="1:38" ht="17.100000000000001" customHeight="1" x14ac:dyDescent="0.2">
      <c r="A103" s="35"/>
      <c r="B103" s="47" t="str">
        <f>IF(AND(C103&lt;&gt;"",D103&lt;&gt;D102),LOOKUP(D103,QUADRO!B$11:B$30,QUADRO!E$11:E$30),"")</f>
        <v/>
      </c>
      <c r="C103" s="48" t="str">
        <f>IF(C102&lt;QUADRO!$G$32,C102+1,"")</f>
        <v/>
      </c>
      <c r="D103" s="46" t="str">
        <f>IF(C103&lt;&gt;"",IF(E102&gt;=LOOKUP(D102,QUADRO!$B$11:$B$30,QUADRO!$G$11:$G$30),CONCATENATE("D",IF(LOOKUP(D102,QUADRO!$B$11:$B$30,QUADRO!$C$11:$C$30)+1&lt;10,"0",""),LOOKUP(D102,QUADRO!$B$11:$B$30,QUADRO!$C$11:$C$30)+1),D102),"")</f>
        <v/>
      </c>
      <c r="E103" s="46" t="str">
        <f t="shared" ca="1" si="21"/>
        <v/>
      </c>
      <c r="F103" s="35"/>
      <c r="G103" s="49"/>
      <c r="H103" s="50"/>
      <c r="I103" s="51" t="str">
        <f t="shared" si="22"/>
        <v/>
      </c>
      <c r="J103" s="52"/>
      <c r="K103" s="51" t="str">
        <f t="shared" si="23"/>
        <v/>
      </c>
      <c r="L103" s="53"/>
      <c r="M103" s="20" t="str">
        <f t="shared" si="24"/>
        <v/>
      </c>
      <c r="N103" s="32" t="str">
        <f t="shared" si="25"/>
        <v/>
      </c>
      <c r="R103" s="33" t="b">
        <f t="shared" si="26"/>
        <v>0</v>
      </c>
      <c r="S103" s="33" t="b">
        <f t="shared" si="27"/>
        <v>0</v>
      </c>
      <c r="T103" s="33" t="b">
        <f t="shared" si="28"/>
        <v>0</v>
      </c>
      <c r="U103" s="33" t="b">
        <f t="shared" si="29"/>
        <v>0</v>
      </c>
      <c r="W103" s="33" t="b">
        <f t="shared" si="30"/>
        <v>1</v>
      </c>
      <c r="X103" s="33" t="b">
        <f t="shared" si="31"/>
        <v>1</v>
      </c>
      <c r="Y103" s="33" t="b">
        <f t="shared" si="32"/>
        <v>1</v>
      </c>
      <c r="AA103" s="33" t="b">
        <f t="shared" si="33"/>
        <v>0</v>
      </c>
      <c r="AB103" s="33" t="b">
        <f t="shared" si="34"/>
        <v>0</v>
      </c>
      <c r="AC103" s="33" t="b">
        <f t="shared" si="35"/>
        <v>0</v>
      </c>
      <c r="AE103" s="38" t="b">
        <f t="shared" si="36"/>
        <v>0</v>
      </c>
      <c r="AF103" s="33">
        <f t="shared" si="37"/>
        <v>0</v>
      </c>
      <c r="AH103" s="33" t="b">
        <f t="shared" si="38"/>
        <v>0</v>
      </c>
      <c r="AI103" s="33">
        <f t="shared" si="39"/>
        <v>0</v>
      </c>
      <c r="AK103" s="33" t="b">
        <f t="shared" si="40"/>
        <v>0</v>
      </c>
      <c r="AL103" s="33">
        <f t="shared" si="41"/>
        <v>0</v>
      </c>
    </row>
    <row r="104" spans="1:38" ht="17.100000000000001" customHeight="1" x14ac:dyDescent="0.2">
      <c r="A104" s="35"/>
      <c r="B104" s="47" t="str">
        <f>IF(AND(C104&lt;&gt;"",D104&lt;&gt;D103),LOOKUP(D104,QUADRO!B$11:B$30,QUADRO!E$11:E$30),"")</f>
        <v/>
      </c>
      <c r="C104" s="48" t="str">
        <f>IF(C103&lt;QUADRO!$G$32,C103+1,"")</f>
        <v/>
      </c>
      <c r="D104" s="46" t="str">
        <f>IF(C104&lt;&gt;"",IF(E103&gt;=LOOKUP(D103,QUADRO!$B$11:$B$30,QUADRO!$G$11:$G$30),CONCATENATE("D",IF(LOOKUP(D103,QUADRO!$B$11:$B$30,QUADRO!$C$11:$C$30)+1&lt;10,"0",""),LOOKUP(D103,QUADRO!$B$11:$B$30,QUADRO!$C$11:$C$30)+1),D103),"")</f>
        <v/>
      </c>
      <c r="E104" s="46" t="str">
        <f t="shared" ca="1" si="21"/>
        <v/>
      </c>
      <c r="F104" s="35"/>
      <c r="G104" s="49"/>
      <c r="H104" s="50"/>
      <c r="I104" s="51" t="str">
        <f t="shared" si="22"/>
        <v/>
      </c>
      <c r="J104" s="52"/>
      <c r="K104" s="51" t="str">
        <f t="shared" si="23"/>
        <v/>
      </c>
      <c r="L104" s="53"/>
      <c r="M104" s="20" t="str">
        <f t="shared" si="24"/>
        <v/>
      </c>
      <c r="N104" s="32" t="str">
        <f t="shared" si="25"/>
        <v/>
      </c>
      <c r="R104" s="33" t="b">
        <f t="shared" si="26"/>
        <v>0</v>
      </c>
      <c r="S104" s="33" t="b">
        <f t="shared" si="27"/>
        <v>0</v>
      </c>
      <c r="T104" s="33" t="b">
        <f t="shared" si="28"/>
        <v>0</v>
      </c>
      <c r="U104" s="33" t="b">
        <f t="shared" si="29"/>
        <v>0</v>
      </c>
      <c r="W104" s="33" t="b">
        <f t="shared" si="30"/>
        <v>1</v>
      </c>
      <c r="X104" s="33" t="b">
        <f t="shared" si="31"/>
        <v>1</v>
      </c>
      <c r="Y104" s="33" t="b">
        <f t="shared" si="32"/>
        <v>1</v>
      </c>
      <c r="AA104" s="33" t="b">
        <f t="shared" si="33"/>
        <v>0</v>
      </c>
      <c r="AB104" s="33" t="b">
        <f t="shared" si="34"/>
        <v>0</v>
      </c>
      <c r="AC104" s="33" t="b">
        <f t="shared" si="35"/>
        <v>0</v>
      </c>
      <c r="AE104" s="38" t="b">
        <f t="shared" si="36"/>
        <v>0</v>
      </c>
      <c r="AF104" s="33">
        <f t="shared" si="37"/>
        <v>0</v>
      </c>
      <c r="AH104" s="33" t="b">
        <f t="shared" si="38"/>
        <v>0</v>
      </c>
      <c r="AI104" s="33">
        <f t="shared" si="39"/>
        <v>0</v>
      </c>
      <c r="AK104" s="33" t="b">
        <f t="shared" si="40"/>
        <v>0</v>
      </c>
      <c r="AL104" s="33">
        <f t="shared" si="41"/>
        <v>0</v>
      </c>
    </row>
    <row r="105" spans="1:38" ht="17.100000000000001" customHeight="1" x14ac:dyDescent="0.2">
      <c r="A105" s="35"/>
      <c r="B105" s="47" t="str">
        <f>IF(AND(C105&lt;&gt;"",D105&lt;&gt;D104),LOOKUP(D105,QUADRO!B$11:B$30,QUADRO!E$11:E$30),"")</f>
        <v/>
      </c>
      <c r="C105" s="48" t="str">
        <f>IF(C104&lt;QUADRO!$G$32,C104+1,"")</f>
        <v/>
      </c>
      <c r="D105" s="46" t="str">
        <f>IF(C105&lt;&gt;"",IF(E104&gt;=LOOKUP(D104,QUADRO!$B$11:$B$30,QUADRO!$G$11:$G$30),CONCATENATE("D",IF(LOOKUP(D104,QUADRO!$B$11:$B$30,QUADRO!$C$11:$C$30)+1&lt;10,"0",""),LOOKUP(D104,QUADRO!$B$11:$B$30,QUADRO!$C$11:$C$30)+1),D104),"")</f>
        <v/>
      </c>
      <c r="E105" s="46" t="str">
        <f t="shared" ca="1" si="21"/>
        <v/>
      </c>
      <c r="F105" s="35"/>
      <c r="G105" s="49"/>
      <c r="H105" s="50"/>
      <c r="I105" s="51" t="str">
        <f t="shared" si="22"/>
        <v/>
      </c>
      <c r="J105" s="52"/>
      <c r="K105" s="51" t="str">
        <f t="shared" si="23"/>
        <v/>
      </c>
      <c r="L105" s="53"/>
      <c r="M105" s="20" t="str">
        <f t="shared" si="24"/>
        <v/>
      </c>
      <c r="N105" s="32" t="str">
        <f t="shared" si="25"/>
        <v/>
      </c>
      <c r="R105" s="33" t="b">
        <f t="shared" si="26"/>
        <v>0</v>
      </c>
      <c r="S105" s="33" t="b">
        <f t="shared" si="27"/>
        <v>0</v>
      </c>
      <c r="T105" s="33" t="b">
        <f t="shared" si="28"/>
        <v>0</v>
      </c>
      <c r="U105" s="33" t="b">
        <f t="shared" si="29"/>
        <v>0</v>
      </c>
      <c r="W105" s="33" t="b">
        <f t="shared" si="30"/>
        <v>1</v>
      </c>
      <c r="X105" s="33" t="b">
        <f t="shared" si="31"/>
        <v>1</v>
      </c>
      <c r="Y105" s="33" t="b">
        <f t="shared" si="32"/>
        <v>1</v>
      </c>
      <c r="AA105" s="33" t="b">
        <f t="shared" si="33"/>
        <v>0</v>
      </c>
      <c r="AB105" s="33" t="b">
        <f t="shared" si="34"/>
        <v>0</v>
      </c>
      <c r="AC105" s="33" t="b">
        <f t="shared" si="35"/>
        <v>0</v>
      </c>
      <c r="AE105" s="38" t="b">
        <f t="shared" si="36"/>
        <v>0</v>
      </c>
      <c r="AF105" s="33">
        <f t="shared" si="37"/>
        <v>0</v>
      </c>
      <c r="AH105" s="33" t="b">
        <f t="shared" si="38"/>
        <v>0</v>
      </c>
      <c r="AI105" s="33">
        <f t="shared" si="39"/>
        <v>0</v>
      </c>
      <c r="AK105" s="33" t="b">
        <f t="shared" si="40"/>
        <v>0</v>
      </c>
      <c r="AL105" s="33">
        <f t="shared" si="41"/>
        <v>0</v>
      </c>
    </row>
    <row r="106" spans="1:38" ht="17.100000000000001" customHeight="1" x14ac:dyDescent="0.2">
      <c r="A106" s="35"/>
      <c r="B106" s="47" t="str">
        <f>IF(AND(C106&lt;&gt;"",D106&lt;&gt;D105),LOOKUP(D106,QUADRO!B$11:B$30,QUADRO!E$11:E$30),"")</f>
        <v/>
      </c>
      <c r="C106" s="48" t="str">
        <f>IF(C105&lt;QUADRO!$G$32,C105+1,"")</f>
        <v/>
      </c>
      <c r="D106" s="46" t="str">
        <f>IF(C106&lt;&gt;"",IF(E105&gt;=LOOKUP(D105,QUADRO!$B$11:$B$30,QUADRO!$G$11:$G$30),CONCATENATE("D",IF(LOOKUP(D105,QUADRO!$B$11:$B$30,QUADRO!$C$11:$C$30)+1&lt;10,"0",""),LOOKUP(D105,QUADRO!$B$11:$B$30,QUADRO!$C$11:$C$30)+1),D105),"")</f>
        <v/>
      </c>
      <c r="E106" s="46" t="str">
        <f t="shared" ca="1" si="21"/>
        <v/>
      </c>
      <c r="F106" s="35"/>
      <c r="G106" s="49"/>
      <c r="H106" s="50"/>
      <c r="I106" s="51" t="str">
        <f t="shared" si="22"/>
        <v/>
      </c>
      <c r="J106" s="52"/>
      <c r="K106" s="51" t="str">
        <f t="shared" si="23"/>
        <v/>
      </c>
      <c r="L106" s="53"/>
      <c r="M106" s="20" t="str">
        <f t="shared" si="24"/>
        <v/>
      </c>
      <c r="N106" s="32" t="str">
        <f t="shared" si="25"/>
        <v/>
      </c>
      <c r="R106" s="33" t="b">
        <f t="shared" si="26"/>
        <v>0</v>
      </c>
      <c r="S106" s="33" t="b">
        <f t="shared" si="27"/>
        <v>0</v>
      </c>
      <c r="T106" s="33" t="b">
        <f t="shared" si="28"/>
        <v>0</v>
      </c>
      <c r="U106" s="33" t="b">
        <f t="shared" si="29"/>
        <v>0</v>
      </c>
      <c r="W106" s="33" t="b">
        <f t="shared" si="30"/>
        <v>1</v>
      </c>
      <c r="X106" s="33" t="b">
        <f t="shared" si="31"/>
        <v>1</v>
      </c>
      <c r="Y106" s="33" t="b">
        <f t="shared" si="32"/>
        <v>1</v>
      </c>
      <c r="AA106" s="33" t="b">
        <f t="shared" si="33"/>
        <v>0</v>
      </c>
      <c r="AB106" s="33" t="b">
        <f t="shared" si="34"/>
        <v>0</v>
      </c>
      <c r="AC106" s="33" t="b">
        <f t="shared" si="35"/>
        <v>0</v>
      </c>
      <c r="AE106" s="38" t="b">
        <f t="shared" si="36"/>
        <v>0</v>
      </c>
      <c r="AF106" s="33">
        <f t="shared" si="37"/>
        <v>0</v>
      </c>
      <c r="AH106" s="33" t="b">
        <f t="shared" si="38"/>
        <v>0</v>
      </c>
      <c r="AI106" s="33">
        <f t="shared" si="39"/>
        <v>0</v>
      </c>
      <c r="AK106" s="33" t="b">
        <f t="shared" si="40"/>
        <v>0</v>
      </c>
      <c r="AL106" s="33">
        <f t="shared" si="41"/>
        <v>0</v>
      </c>
    </row>
    <row r="107" spans="1:38" ht="17.100000000000001" customHeight="1" x14ac:dyDescent="0.2">
      <c r="A107" s="35"/>
      <c r="B107" s="47" t="str">
        <f>IF(AND(C107&lt;&gt;"",D107&lt;&gt;D106),LOOKUP(D107,QUADRO!B$11:B$30,QUADRO!E$11:E$30),"")</f>
        <v/>
      </c>
      <c r="C107" s="48" t="str">
        <f>IF(C106&lt;QUADRO!$G$32,C106+1,"")</f>
        <v/>
      </c>
      <c r="D107" s="46" t="str">
        <f>IF(C107&lt;&gt;"",IF(E106&gt;=LOOKUP(D106,QUADRO!$B$11:$B$30,QUADRO!$G$11:$G$30),CONCATENATE("D",IF(LOOKUP(D106,QUADRO!$B$11:$B$30,QUADRO!$C$11:$C$30)+1&lt;10,"0",""),LOOKUP(D106,QUADRO!$B$11:$B$30,QUADRO!$C$11:$C$30)+1),D106),"")</f>
        <v/>
      </c>
      <c r="E107" s="46" t="str">
        <f t="shared" ca="1" si="21"/>
        <v/>
      </c>
      <c r="F107" s="35"/>
      <c r="G107" s="49"/>
      <c r="H107" s="50"/>
      <c r="I107" s="51" t="str">
        <f t="shared" si="22"/>
        <v/>
      </c>
      <c r="J107" s="52"/>
      <c r="K107" s="51" t="str">
        <f t="shared" si="23"/>
        <v/>
      </c>
      <c r="L107" s="53"/>
      <c r="M107" s="20" t="str">
        <f t="shared" si="24"/>
        <v/>
      </c>
      <c r="N107" s="32" t="str">
        <f t="shared" si="25"/>
        <v/>
      </c>
      <c r="R107" s="33" t="b">
        <f t="shared" si="26"/>
        <v>0</v>
      </c>
      <c r="S107" s="33" t="b">
        <f t="shared" si="27"/>
        <v>0</v>
      </c>
      <c r="T107" s="33" t="b">
        <f t="shared" si="28"/>
        <v>0</v>
      </c>
      <c r="U107" s="33" t="b">
        <f t="shared" si="29"/>
        <v>0</v>
      </c>
      <c r="W107" s="33" t="b">
        <f t="shared" si="30"/>
        <v>1</v>
      </c>
      <c r="X107" s="33" t="b">
        <f t="shared" si="31"/>
        <v>1</v>
      </c>
      <c r="Y107" s="33" t="b">
        <f t="shared" si="32"/>
        <v>1</v>
      </c>
      <c r="AA107" s="33" t="b">
        <f t="shared" si="33"/>
        <v>0</v>
      </c>
      <c r="AB107" s="33" t="b">
        <f t="shared" si="34"/>
        <v>0</v>
      </c>
      <c r="AC107" s="33" t="b">
        <f t="shared" si="35"/>
        <v>0</v>
      </c>
      <c r="AE107" s="38" t="b">
        <f t="shared" si="36"/>
        <v>0</v>
      </c>
      <c r="AF107" s="33">
        <f t="shared" si="37"/>
        <v>0</v>
      </c>
      <c r="AH107" s="33" t="b">
        <f t="shared" si="38"/>
        <v>0</v>
      </c>
      <c r="AI107" s="33">
        <f t="shared" si="39"/>
        <v>0</v>
      </c>
      <c r="AK107" s="33" t="b">
        <f t="shared" si="40"/>
        <v>0</v>
      </c>
      <c r="AL107" s="33">
        <f t="shared" si="41"/>
        <v>0</v>
      </c>
    </row>
    <row r="108" spans="1:38" ht="17.100000000000001" customHeight="1" x14ac:dyDescent="0.2">
      <c r="A108" s="35"/>
      <c r="B108" s="47" t="str">
        <f>IF(AND(C108&lt;&gt;"",D108&lt;&gt;D107),LOOKUP(D108,QUADRO!B$11:B$30,QUADRO!E$11:E$30),"")</f>
        <v/>
      </c>
      <c r="C108" s="48" t="str">
        <f>IF(C107&lt;QUADRO!$G$32,C107+1,"")</f>
        <v/>
      </c>
      <c r="D108" s="46" t="str">
        <f>IF(C108&lt;&gt;"",IF(E107&gt;=LOOKUP(D107,QUADRO!$B$11:$B$30,QUADRO!$G$11:$G$30),CONCATENATE("D",IF(LOOKUP(D107,QUADRO!$B$11:$B$30,QUADRO!$C$11:$C$30)+1&lt;10,"0",""),LOOKUP(D107,QUADRO!$B$11:$B$30,QUADRO!$C$11:$C$30)+1),D107),"")</f>
        <v/>
      </c>
      <c r="E108" s="46" t="str">
        <f t="shared" ca="1" si="21"/>
        <v/>
      </c>
      <c r="F108" s="35"/>
      <c r="G108" s="49"/>
      <c r="H108" s="50"/>
      <c r="I108" s="51" t="str">
        <f t="shared" si="22"/>
        <v/>
      </c>
      <c r="J108" s="52"/>
      <c r="K108" s="51" t="str">
        <f t="shared" si="23"/>
        <v/>
      </c>
      <c r="L108" s="53"/>
      <c r="M108" s="20" t="str">
        <f t="shared" si="24"/>
        <v/>
      </c>
      <c r="N108" s="32" t="str">
        <f t="shared" si="25"/>
        <v/>
      </c>
      <c r="R108" s="33" t="b">
        <f t="shared" si="26"/>
        <v>0</v>
      </c>
      <c r="S108" s="33" t="b">
        <f t="shared" si="27"/>
        <v>0</v>
      </c>
      <c r="T108" s="33" t="b">
        <f t="shared" si="28"/>
        <v>0</v>
      </c>
      <c r="U108" s="33" t="b">
        <f t="shared" si="29"/>
        <v>0</v>
      </c>
      <c r="W108" s="33" t="b">
        <f t="shared" si="30"/>
        <v>1</v>
      </c>
      <c r="X108" s="33" t="b">
        <f t="shared" si="31"/>
        <v>1</v>
      </c>
      <c r="Y108" s="33" t="b">
        <f t="shared" si="32"/>
        <v>1</v>
      </c>
      <c r="AA108" s="33" t="b">
        <f t="shared" si="33"/>
        <v>0</v>
      </c>
      <c r="AB108" s="33" t="b">
        <f t="shared" si="34"/>
        <v>0</v>
      </c>
      <c r="AC108" s="33" t="b">
        <f t="shared" si="35"/>
        <v>0</v>
      </c>
      <c r="AE108" s="38" t="b">
        <f t="shared" si="36"/>
        <v>0</v>
      </c>
      <c r="AF108" s="33">
        <f t="shared" si="37"/>
        <v>0</v>
      </c>
      <c r="AH108" s="33" t="b">
        <f t="shared" si="38"/>
        <v>0</v>
      </c>
      <c r="AI108" s="33">
        <f t="shared" si="39"/>
        <v>0</v>
      </c>
      <c r="AK108" s="33" t="b">
        <f t="shared" si="40"/>
        <v>0</v>
      </c>
      <c r="AL108" s="33">
        <f t="shared" si="41"/>
        <v>0</v>
      </c>
    </row>
    <row r="109" spans="1:38" ht="17.100000000000001" customHeight="1" x14ac:dyDescent="0.2">
      <c r="A109" s="35"/>
      <c r="B109" s="47" t="str">
        <f>IF(AND(C109&lt;&gt;"",D109&lt;&gt;D108),LOOKUP(D109,QUADRO!B$11:B$30,QUADRO!E$11:E$30),"")</f>
        <v/>
      </c>
      <c r="C109" s="48" t="str">
        <f>IF(C108&lt;QUADRO!$G$32,C108+1,"")</f>
        <v/>
      </c>
      <c r="D109" s="46" t="str">
        <f>IF(C109&lt;&gt;"",IF(E108&gt;=LOOKUP(D108,QUADRO!$B$11:$B$30,QUADRO!$G$11:$G$30),CONCATENATE("D",IF(LOOKUP(D108,QUADRO!$B$11:$B$30,QUADRO!$C$11:$C$30)+1&lt;10,"0",""),LOOKUP(D108,QUADRO!$B$11:$B$30,QUADRO!$C$11:$C$30)+1),D108),"")</f>
        <v/>
      </c>
      <c r="E109" s="46" t="str">
        <f t="shared" ca="1" si="21"/>
        <v/>
      </c>
      <c r="F109" s="35"/>
      <c r="G109" s="49"/>
      <c r="H109" s="50"/>
      <c r="I109" s="51" t="str">
        <f t="shared" si="22"/>
        <v/>
      </c>
      <c r="J109" s="52"/>
      <c r="K109" s="51" t="str">
        <f t="shared" si="23"/>
        <v/>
      </c>
      <c r="L109" s="53"/>
      <c r="M109" s="20" t="str">
        <f t="shared" si="24"/>
        <v/>
      </c>
      <c r="N109" s="32" t="str">
        <f t="shared" si="25"/>
        <v/>
      </c>
      <c r="R109" s="33" t="b">
        <f t="shared" si="26"/>
        <v>0</v>
      </c>
      <c r="S109" s="33" t="b">
        <f t="shared" si="27"/>
        <v>0</v>
      </c>
      <c r="T109" s="33" t="b">
        <f t="shared" si="28"/>
        <v>0</v>
      </c>
      <c r="U109" s="33" t="b">
        <f t="shared" si="29"/>
        <v>0</v>
      </c>
      <c r="W109" s="33" t="b">
        <f t="shared" si="30"/>
        <v>1</v>
      </c>
      <c r="X109" s="33" t="b">
        <f t="shared" si="31"/>
        <v>1</v>
      </c>
      <c r="Y109" s="33" t="b">
        <f t="shared" si="32"/>
        <v>1</v>
      </c>
      <c r="AA109" s="33" t="b">
        <f t="shared" si="33"/>
        <v>0</v>
      </c>
      <c r="AB109" s="33" t="b">
        <f t="shared" si="34"/>
        <v>0</v>
      </c>
      <c r="AC109" s="33" t="b">
        <f t="shared" si="35"/>
        <v>0</v>
      </c>
      <c r="AE109" s="38" t="b">
        <f t="shared" si="36"/>
        <v>0</v>
      </c>
      <c r="AF109" s="33">
        <f t="shared" si="37"/>
        <v>0</v>
      </c>
      <c r="AH109" s="33" t="b">
        <f t="shared" si="38"/>
        <v>0</v>
      </c>
      <c r="AI109" s="33">
        <f t="shared" si="39"/>
        <v>0</v>
      </c>
      <c r="AK109" s="33" t="b">
        <f t="shared" si="40"/>
        <v>0</v>
      </c>
      <c r="AL109" s="33">
        <f t="shared" si="41"/>
        <v>0</v>
      </c>
    </row>
    <row r="110" spans="1:38" ht="17.100000000000001" customHeight="1" x14ac:dyDescent="0.2">
      <c r="A110" s="35"/>
      <c r="B110" s="47" t="str">
        <f>IF(AND(C110&lt;&gt;"",D110&lt;&gt;D109),LOOKUP(D110,QUADRO!B$11:B$30,QUADRO!E$11:E$30),"")</f>
        <v/>
      </c>
      <c r="C110" s="48" t="str">
        <f>IF(C109&lt;QUADRO!$G$32,C109+1,"")</f>
        <v/>
      </c>
      <c r="D110" s="46" t="str">
        <f>IF(C110&lt;&gt;"",IF(E109&gt;=LOOKUP(D109,QUADRO!$B$11:$B$30,QUADRO!$G$11:$G$30),CONCATENATE("D",IF(LOOKUP(D109,QUADRO!$B$11:$B$30,QUADRO!$C$11:$C$30)+1&lt;10,"0",""),LOOKUP(D109,QUADRO!$B$11:$B$30,QUADRO!$C$11:$C$30)+1),D109),"")</f>
        <v/>
      </c>
      <c r="E110" s="46" t="str">
        <f t="shared" ca="1" si="21"/>
        <v/>
      </c>
      <c r="F110" s="35"/>
      <c r="G110" s="49"/>
      <c r="H110" s="50"/>
      <c r="I110" s="51" t="str">
        <f t="shared" si="22"/>
        <v/>
      </c>
      <c r="J110" s="52"/>
      <c r="K110" s="51" t="str">
        <f t="shared" si="23"/>
        <v/>
      </c>
      <c r="L110" s="53"/>
      <c r="M110" s="20" t="str">
        <f t="shared" si="24"/>
        <v/>
      </c>
      <c r="N110" s="32" t="str">
        <f t="shared" si="25"/>
        <v/>
      </c>
      <c r="R110" s="33" t="b">
        <f t="shared" si="26"/>
        <v>0</v>
      </c>
      <c r="S110" s="33" t="b">
        <f t="shared" si="27"/>
        <v>0</v>
      </c>
      <c r="T110" s="33" t="b">
        <f t="shared" si="28"/>
        <v>0</v>
      </c>
      <c r="U110" s="33" t="b">
        <f t="shared" si="29"/>
        <v>0</v>
      </c>
      <c r="W110" s="33" t="b">
        <f t="shared" si="30"/>
        <v>1</v>
      </c>
      <c r="X110" s="33" t="b">
        <f t="shared" si="31"/>
        <v>1</v>
      </c>
      <c r="Y110" s="33" t="b">
        <f t="shared" si="32"/>
        <v>1</v>
      </c>
      <c r="AA110" s="33" t="b">
        <f t="shared" si="33"/>
        <v>0</v>
      </c>
      <c r="AB110" s="33" t="b">
        <f t="shared" si="34"/>
        <v>0</v>
      </c>
      <c r="AC110" s="33" t="b">
        <f t="shared" si="35"/>
        <v>0</v>
      </c>
      <c r="AE110" s="38" t="b">
        <f t="shared" si="36"/>
        <v>0</v>
      </c>
      <c r="AF110" s="33">
        <f t="shared" si="37"/>
        <v>0</v>
      </c>
      <c r="AH110" s="33" t="b">
        <f t="shared" si="38"/>
        <v>0</v>
      </c>
      <c r="AI110" s="33">
        <f t="shared" si="39"/>
        <v>0</v>
      </c>
      <c r="AK110" s="33" t="b">
        <f t="shared" si="40"/>
        <v>0</v>
      </c>
      <c r="AL110" s="33">
        <f t="shared" si="41"/>
        <v>0</v>
      </c>
    </row>
    <row r="111" spans="1:38" ht="17.100000000000001" customHeight="1" x14ac:dyDescent="0.2">
      <c r="A111" s="35"/>
      <c r="B111" s="47" t="str">
        <f>IF(AND(C111&lt;&gt;"",D111&lt;&gt;D110),LOOKUP(D111,QUADRO!B$11:B$30,QUADRO!E$11:E$30),"")</f>
        <v/>
      </c>
      <c r="C111" s="48" t="str">
        <f>IF(C110&lt;QUADRO!$G$32,C110+1,"")</f>
        <v/>
      </c>
      <c r="D111" s="46" t="str">
        <f>IF(C111&lt;&gt;"",IF(E110&gt;=LOOKUP(D110,QUADRO!$B$11:$B$30,QUADRO!$G$11:$G$30),CONCATENATE("D",IF(LOOKUP(D110,QUADRO!$B$11:$B$30,QUADRO!$C$11:$C$30)+1&lt;10,"0",""),LOOKUP(D110,QUADRO!$B$11:$B$30,QUADRO!$C$11:$C$30)+1),D110),"")</f>
        <v/>
      </c>
      <c r="E111" s="46" t="str">
        <f t="shared" ca="1" si="21"/>
        <v/>
      </c>
      <c r="F111" s="35"/>
      <c r="G111" s="49"/>
      <c r="H111" s="50"/>
      <c r="I111" s="51" t="str">
        <f t="shared" si="22"/>
        <v/>
      </c>
      <c r="J111" s="52"/>
      <c r="K111" s="51" t="str">
        <f t="shared" si="23"/>
        <v/>
      </c>
      <c r="L111" s="53"/>
      <c r="M111" s="20" t="str">
        <f t="shared" si="24"/>
        <v/>
      </c>
      <c r="N111" s="32" t="str">
        <f t="shared" si="25"/>
        <v/>
      </c>
      <c r="R111" s="33" t="b">
        <f t="shared" si="26"/>
        <v>0</v>
      </c>
      <c r="S111" s="33" t="b">
        <f t="shared" si="27"/>
        <v>0</v>
      </c>
      <c r="T111" s="33" t="b">
        <f t="shared" si="28"/>
        <v>0</v>
      </c>
      <c r="U111" s="33" t="b">
        <f t="shared" si="29"/>
        <v>0</v>
      </c>
      <c r="W111" s="33" t="b">
        <f t="shared" si="30"/>
        <v>1</v>
      </c>
      <c r="X111" s="33" t="b">
        <f t="shared" si="31"/>
        <v>1</v>
      </c>
      <c r="Y111" s="33" t="b">
        <f t="shared" si="32"/>
        <v>1</v>
      </c>
      <c r="AA111" s="33" t="b">
        <f t="shared" si="33"/>
        <v>0</v>
      </c>
      <c r="AB111" s="33" t="b">
        <f t="shared" si="34"/>
        <v>0</v>
      </c>
      <c r="AC111" s="33" t="b">
        <f t="shared" si="35"/>
        <v>0</v>
      </c>
      <c r="AE111" s="38" t="b">
        <f t="shared" si="36"/>
        <v>0</v>
      </c>
      <c r="AF111" s="33">
        <f t="shared" si="37"/>
        <v>0</v>
      </c>
      <c r="AH111" s="33" t="b">
        <f t="shared" si="38"/>
        <v>0</v>
      </c>
      <c r="AI111" s="33">
        <f t="shared" si="39"/>
        <v>0</v>
      </c>
      <c r="AK111" s="33" t="b">
        <f t="shared" si="40"/>
        <v>0</v>
      </c>
      <c r="AL111" s="33">
        <f t="shared" si="41"/>
        <v>0</v>
      </c>
    </row>
    <row r="112" spans="1:38" ht="17.100000000000001" customHeight="1" x14ac:dyDescent="0.2">
      <c r="A112" s="35"/>
      <c r="B112" s="47" t="str">
        <f>IF(AND(C112&lt;&gt;"",D112&lt;&gt;D111),LOOKUP(D112,QUADRO!B$11:B$30,QUADRO!E$11:E$30),"")</f>
        <v/>
      </c>
      <c r="C112" s="48" t="str">
        <f>IF(C111&lt;QUADRO!$G$32,C111+1,"")</f>
        <v/>
      </c>
      <c r="D112" s="46" t="str">
        <f>IF(C112&lt;&gt;"",IF(E111&gt;=LOOKUP(D111,QUADRO!$B$11:$B$30,QUADRO!$G$11:$G$30),CONCATENATE("D",IF(LOOKUP(D111,QUADRO!$B$11:$B$30,QUADRO!$C$11:$C$30)+1&lt;10,"0",""),LOOKUP(D111,QUADRO!$B$11:$B$30,QUADRO!$C$11:$C$30)+1),D111),"")</f>
        <v/>
      </c>
      <c r="E112" s="46" t="str">
        <f t="shared" ca="1" si="21"/>
        <v/>
      </c>
      <c r="F112" s="35"/>
      <c r="G112" s="49"/>
      <c r="H112" s="50"/>
      <c r="I112" s="51" t="str">
        <f t="shared" si="22"/>
        <v/>
      </c>
      <c r="J112" s="52"/>
      <c r="K112" s="51" t="str">
        <f t="shared" si="23"/>
        <v/>
      </c>
      <c r="L112" s="53"/>
      <c r="M112" s="20" t="str">
        <f t="shared" si="24"/>
        <v/>
      </c>
      <c r="N112" s="32" t="str">
        <f t="shared" si="25"/>
        <v/>
      </c>
      <c r="R112" s="33" t="b">
        <f t="shared" si="26"/>
        <v>0</v>
      </c>
      <c r="S112" s="33" t="b">
        <f t="shared" si="27"/>
        <v>0</v>
      </c>
      <c r="T112" s="33" t="b">
        <f t="shared" si="28"/>
        <v>0</v>
      </c>
      <c r="U112" s="33" t="b">
        <f t="shared" si="29"/>
        <v>0</v>
      </c>
      <c r="W112" s="33" t="b">
        <f t="shared" si="30"/>
        <v>1</v>
      </c>
      <c r="X112" s="33" t="b">
        <f t="shared" si="31"/>
        <v>1</v>
      </c>
      <c r="Y112" s="33" t="b">
        <f t="shared" si="32"/>
        <v>1</v>
      </c>
      <c r="AA112" s="33" t="b">
        <f t="shared" si="33"/>
        <v>0</v>
      </c>
      <c r="AB112" s="33" t="b">
        <f t="shared" si="34"/>
        <v>0</v>
      </c>
      <c r="AC112" s="33" t="b">
        <f t="shared" si="35"/>
        <v>0</v>
      </c>
      <c r="AE112" s="38" t="b">
        <f t="shared" si="36"/>
        <v>0</v>
      </c>
      <c r="AF112" s="33">
        <f t="shared" si="37"/>
        <v>0</v>
      </c>
      <c r="AH112" s="33" t="b">
        <f t="shared" si="38"/>
        <v>0</v>
      </c>
      <c r="AI112" s="33">
        <f t="shared" si="39"/>
        <v>0</v>
      </c>
      <c r="AK112" s="33" t="b">
        <f t="shared" si="40"/>
        <v>0</v>
      </c>
      <c r="AL112" s="33">
        <f t="shared" si="41"/>
        <v>0</v>
      </c>
    </row>
    <row r="113" spans="1:38" ht="17.100000000000001" customHeight="1" x14ac:dyDescent="0.2">
      <c r="A113" s="35"/>
      <c r="B113" s="47" t="str">
        <f>IF(AND(C113&lt;&gt;"",D113&lt;&gt;D112),LOOKUP(D113,QUADRO!B$11:B$30,QUADRO!E$11:E$30),"")</f>
        <v/>
      </c>
      <c r="C113" s="48" t="str">
        <f>IF(C112&lt;QUADRO!$G$32,C112+1,"")</f>
        <v/>
      </c>
      <c r="D113" s="46" t="str">
        <f>IF(C113&lt;&gt;"",IF(E112&gt;=LOOKUP(D112,QUADRO!$B$11:$B$30,QUADRO!$G$11:$G$30),CONCATENATE("D",IF(LOOKUP(D112,QUADRO!$B$11:$B$30,QUADRO!$C$11:$C$30)+1&lt;10,"0",""),LOOKUP(D112,QUADRO!$B$11:$B$30,QUADRO!$C$11:$C$30)+1),D112),"")</f>
        <v/>
      </c>
      <c r="E113" s="46" t="str">
        <f t="shared" ca="1" si="21"/>
        <v/>
      </c>
      <c r="F113" s="35"/>
      <c r="G113" s="49"/>
      <c r="H113" s="50"/>
      <c r="I113" s="51" t="str">
        <f t="shared" si="22"/>
        <v/>
      </c>
      <c r="J113" s="52"/>
      <c r="K113" s="51" t="str">
        <f t="shared" si="23"/>
        <v/>
      </c>
      <c r="L113" s="53"/>
      <c r="M113" s="20" t="str">
        <f t="shared" si="24"/>
        <v/>
      </c>
      <c r="N113" s="32" t="str">
        <f t="shared" si="25"/>
        <v/>
      </c>
      <c r="R113" s="33" t="b">
        <f t="shared" si="26"/>
        <v>0</v>
      </c>
      <c r="S113" s="33" t="b">
        <f t="shared" si="27"/>
        <v>0</v>
      </c>
      <c r="T113" s="33" t="b">
        <f t="shared" si="28"/>
        <v>0</v>
      </c>
      <c r="U113" s="33" t="b">
        <f t="shared" si="29"/>
        <v>0</v>
      </c>
      <c r="W113" s="33" t="b">
        <f t="shared" si="30"/>
        <v>1</v>
      </c>
      <c r="X113" s="33" t="b">
        <f t="shared" si="31"/>
        <v>1</v>
      </c>
      <c r="Y113" s="33" t="b">
        <f t="shared" si="32"/>
        <v>1</v>
      </c>
      <c r="AA113" s="33" t="b">
        <f t="shared" si="33"/>
        <v>0</v>
      </c>
      <c r="AB113" s="33" t="b">
        <f t="shared" si="34"/>
        <v>0</v>
      </c>
      <c r="AC113" s="33" t="b">
        <f t="shared" si="35"/>
        <v>0</v>
      </c>
      <c r="AE113" s="38" t="b">
        <f t="shared" si="36"/>
        <v>0</v>
      </c>
      <c r="AF113" s="33">
        <f t="shared" si="37"/>
        <v>0</v>
      </c>
      <c r="AH113" s="33" t="b">
        <f t="shared" si="38"/>
        <v>0</v>
      </c>
      <c r="AI113" s="33">
        <f t="shared" si="39"/>
        <v>0</v>
      </c>
      <c r="AK113" s="33" t="b">
        <f t="shared" si="40"/>
        <v>0</v>
      </c>
      <c r="AL113" s="33">
        <f t="shared" si="41"/>
        <v>0</v>
      </c>
    </row>
    <row r="114" spans="1:38" ht="17.100000000000001" customHeight="1" x14ac:dyDescent="0.2">
      <c r="A114" s="35"/>
      <c r="B114" s="47" t="str">
        <f>IF(AND(C114&lt;&gt;"",D114&lt;&gt;D113),LOOKUP(D114,QUADRO!B$11:B$30,QUADRO!E$11:E$30),"")</f>
        <v/>
      </c>
      <c r="C114" s="48" t="str">
        <f>IF(C113&lt;QUADRO!$G$32,C113+1,"")</f>
        <v/>
      </c>
      <c r="D114" s="46" t="str">
        <f>IF(C114&lt;&gt;"",IF(E113&gt;=LOOKUP(D113,QUADRO!$B$11:$B$30,QUADRO!$G$11:$G$30),CONCATENATE("D",IF(LOOKUP(D113,QUADRO!$B$11:$B$30,QUADRO!$C$11:$C$30)+1&lt;10,"0",""),LOOKUP(D113,QUADRO!$B$11:$B$30,QUADRO!$C$11:$C$30)+1),D113),"")</f>
        <v/>
      </c>
      <c r="E114" s="46" t="str">
        <f t="shared" ca="1" si="21"/>
        <v/>
      </c>
      <c r="F114" s="35"/>
      <c r="G114" s="49"/>
      <c r="H114" s="50"/>
      <c r="I114" s="51" t="str">
        <f t="shared" si="22"/>
        <v/>
      </c>
      <c r="J114" s="52"/>
      <c r="K114" s="51" t="str">
        <f t="shared" si="23"/>
        <v/>
      </c>
      <c r="L114" s="53"/>
      <c r="M114" s="20" t="str">
        <f t="shared" si="24"/>
        <v/>
      </c>
      <c r="N114" s="32" t="str">
        <f t="shared" si="25"/>
        <v/>
      </c>
      <c r="R114" s="33" t="b">
        <f t="shared" si="26"/>
        <v>0</v>
      </c>
      <c r="S114" s="33" t="b">
        <f t="shared" si="27"/>
        <v>0</v>
      </c>
      <c r="T114" s="33" t="b">
        <f t="shared" si="28"/>
        <v>0</v>
      </c>
      <c r="U114" s="33" t="b">
        <f t="shared" si="29"/>
        <v>0</v>
      </c>
      <c r="W114" s="33" t="b">
        <f t="shared" si="30"/>
        <v>1</v>
      </c>
      <c r="X114" s="33" t="b">
        <f t="shared" si="31"/>
        <v>1</v>
      </c>
      <c r="Y114" s="33" t="b">
        <f t="shared" si="32"/>
        <v>1</v>
      </c>
      <c r="AA114" s="33" t="b">
        <f t="shared" si="33"/>
        <v>0</v>
      </c>
      <c r="AB114" s="33" t="b">
        <f t="shared" si="34"/>
        <v>0</v>
      </c>
      <c r="AC114" s="33" t="b">
        <f t="shared" si="35"/>
        <v>0</v>
      </c>
      <c r="AE114" s="38" t="b">
        <f t="shared" si="36"/>
        <v>0</v>
      </c>
      <c r="AF114" s="33">
        <f t="shared" si="37"/>
        <v>0</v>
      </c>
      <c r="AH114" s="33" t="b">
        <f t="shared" si="38"/>
        <v>0</v>
      </c>
      <c r="AI114" s="33">
        <f t="shared" si="39"/>
        <v>0</v>
      </c>
      <c r="AK114" s="33" t="b">
        <f t="shared" si="40"/>
        <v>0</v>
      </c>
      <c r="AL114" s="33">
        <f t="shared" si="41"/>
        <v>0</v>
      </c>
    </row>
    <row r="115" spans="1:38" ht="17.100000000000001" customHeight="1" x14ac:dyDescent="0.2">
      <c r="A115" s="35"/>
      <c r="B115" s="47" t="str">
        <f>IF(AND(C115&lt;&gt;"",D115&lt;&gt;D114),LOOKUP(D115,QUADRO!B$11:B$30,QUADRO!E$11:E$30),"")</f>
        <v/>
      </c>
      <c r="C115" s="48" t="str">
        <f>IF(C114&lt;QUADRO!$G$32,C114+1,"")</f>
        <v/>
      </c>
      <c r="D115" s="46" t="str">
        <f>IF(C115&lt;&gt;"",IF(E114&gt;=LOOKUP(D114,QUADRO!$B$11:$B$30,QUADRO!$G$11:$G$30),CONCATENATE("D",IF(LOOKUP(D114,QUADRO!$B$11:$B$30,QUADRO!$C$11:$C$30)+1&lt;10,"0",""),LOOKUP(D114,QUADRO!$B$11:$B$30,QUADRO!$C$11:$C$30)+1),D114),"")</f>
        <v/>
      </c>
      <c r="E115" s="46" t="str">
        <f t="shared" ca="1" si="21"/>
        <v/>
      </c>
      <c r="F115" s="35"/>
      <c r="G115" s="49"/>
      <c r="H115" s="50"/>
      <c r="I115" s="51" t="str">
        <f t="shared" si="22"/>
        <v/>
      </c>
      <c r="J115" s="52"/>
      <c r="K115" s="51" t="str">
        <f t="shared" si="23"/>
        <v/>
      </c>
      <c r="L115" s="53"/>
      <c r="M115" s="20" t="str">
        <f t="shared" si="24"/>
        <v/>
      </c>
      <c r="N115" s="32" t="str">
        <f t="shared" si="25"/>
        <v/>
      </c>
      <c r="R115" s="33" t="b">
        <f t="shared" si="26"/>
        <v>0</v>
      </c>
      <c r="S115" s="33" t="b">
        <f t="shared" si="27"/>
        <v>0</v>
      </c>
      <c r="T115" s="33" t="b">
        <f t="shared" si="28"/>
        <v>0</v>
      </c>
      <c r="U115" s="33" t="b">
        <f t="shared" si="29"/>
        <v>0</v>
      </c>
      <c r="W115" s="33" t="b">
        <f t="shared" si="30"/>
        <v>1</v>
      </c>
      <c r="X115" s="33" t="b">
        <f t="shared" si="31"/>
        <v>1</v>
      </c>
      <c r="Y115" s="33" t="b">
        <f t="shared" si="32"/>
        <v>1</v>
      </c>
      <c r="AA115" s="33" t="b">
        <f t="shared" si="33"/>
        <v>0</v>
      </c>
      <c r="AB115" s="33" t="b">
        <f t="shared" si="34"/>
        <v>0</v>
      </c>
      <c r="AC115" s="33" t="b">
        <f t="shared" si="35"/>
        <v>0</v>
      </c>
      <c r="AE115" s="38" t="b">
        <f t="shared" si="36"/>
        <v>0</v>
      </c>
      <c r="AF115" s="33">
        <f t="shared" si="37"/>
        <v>0</v>
      </c>
      <c r="AH115" s="33" t="b">
        <f t="shared" si="38"/>
        <v>0</v>
      </c>
      <c r="AI115" s="33">
        <f t="shared" si="39"/>
        <v>0</v>
      </c>
      <c r="AK115" s="33" t="b">
        <f t="shared" si="40"/>
        <v>0</v>
      </c>
      <c r="AL115" s="33">
        <f t="shared" si="41"/>
        <v>0</v>
      </c>
    </row>
    <row r="116" spans="1:38" ht="17.100000000000001" customHeight="1" x14ac:dyDescent="0.2">
      <c r="A116" s="35"/>
      <c r="B116" s="47" t="str">
        <f>IF(AND(C116&lt;&gt;"",D116&lt;&gt;D115),LOOKUP(D116,QUADRO!B$11:B$30,QUADRO!E$11:E$30),"")</f>
        <v/>
      </c>
      <c r="C116" s="48" t="str">
        <f>IF(C115&lt;QUADRO!$G$32,C115+1,"")</f>
        <v/>
      </c>
      <c r="D116" s="46" t="str">
        <f>IF(C116&lt;&gt;"",IF(E115&gt;=LOOKUP(D115,QUADRO!$B$11:$B$30,QUADRO!$G$11:$G$30),CONCATENATE("D",IF(LOOKUP(D115,QUADRO!$B$11:$B$30,QUADRO!$C$11:$C$30)+1&lt;10,"0",""),LOOKUP(D115,QUADRO!$B$11:$B$30,QUADRO!$C$11:$C$30)+1),D115),"")</f>
        <v/>
      </c>
      <c r="E116" s="46" t="str">
        <f t="shared" ca="1" si="21"/>
        <v/>
      </c>
      <c r="F116" s="35"/>
      <c r="G116" s="49"/>
      <c r="H116" s="50"/>
      <c r="I116" s="51" t="str">
        <f t="shared" si="22"/>
        <v/>
      </c>
      <c r="J116" s="52"/>
      <c r="K116" s="51" t="str">
        <f t="shared" si="23"/>
        <v/>
      </c>
      <c r="L116" s="53"/>
      <c r="M116" s="20" t="str">
        <f t="shared" si="24"/>
        <v/>
      </c>
      <c r="N116" s="32" t="str">
        <f t="shared" si="25"/>
        <v/>
      </c>
      <c r="R116" s="33" t="b">
        <f t="shared" si="26"/>
        <v>0</v>
      </c>
      <c r="S116" s="33" t="b">
        <f t="shared" si="27"/>
        <v>0</v>
      </c>
      <c r="T116" s="33" t="b">
        <f t="shared" si="28"/>
        <v>0</v>
      </c>
      <c r="U116" s="33" t="b">
        <f t="shared" si="29"/>
        <v>0</v>
      </c>
      <c r="W116" s="33" t="b">
        <f t="shared" si="30"/>
        <v>1</v>
      </c>
      <c r="X116" s="33" t="b">
        <f t="shared" si="31"/>
        <v>1</v>
      </c>
      <c r="Y116" s="33" t="b">
        <f t="shared" si="32"/>
        <v>1</v>
      </c>
      <c r="AA116" s="33" t="b">
        <f t="shared" si="33"/>
        <v>0</v>
      </c>
      <c r="AB116" s="33" t="b">
        <f t="shared" si="34"/>
        <v>0</v>
      </c>
      <c r="AC116" s="33" t="b">
        <f t="shared" si="35"/>
        <v>0</v>
      </c>
      <c r="AE116" s="38" t="b">
        <f t="shared" si="36"/>
        <v>0</v>
      </c>
      <c r="AF116" s="33">
        <f t="shared" si="37"/>
        <v>0</v>
      </c>
      <c r="AH116" s="33" t="b">
        <f t="shared" si="38"/>
        <v>0</v>
      </c>
      <c r="AI116" s="33">
        <f t="shared" si="39"/>
        <v>0</v>
      </c>
      <c r="AK116" s="33" t="b">
        <f t="shared" si="40"/>
        <v>0</v>
      </c>
      <c r="AL116" s="33">
        <f t="shared" si="41"/>
        <v>0</v>
      </c>
    </row>
    <row r="117" spans="1:38" ht="17.100000000000001" customHeight="1" x14ac:dyDescent="0.2">
      <c r="A117" s="35"/>
      <c r="B117" s="47" t="str">
        <f>IF(AND(C117&lt;&gt;"",D117&lt;&gt;D116),LOOKUP(D117,QUADRO!B$11:B$30,QUADRO!E$11:E$30),"")</f>
        <v/>
      </c>
      <c r="C117" s="48" t="str">
        <f>IF(C116&lt;QUADRO!$G$32,C116+1,"")</f>
        <v/>
      </c>
      <c r="D117" s="46" t="str">
        <f>IF(C117&lt;&gt;"",IF(E116&gt;=LOOKUP(D116,QUADRO!$B$11:$B$30,QUADRO!$G$11:$G$30),CONCATENATE("D",IF(LOOKUP(D116,QUADRO!$B$11:$B$30,QUADRO!$C$11:$C$30)+1&lt;10,"0",""),LOOKUP(D116,QUADRO!$B$11:$B$30,QUADRO!$C$11:$C$30)+1),D116),"")</f>
        <v/>
      </c>
      <c r="E117" s="46" t="str">
        <f t="shared" ca="1" si="21"/>
        <v/>
      </c>
      <c r="F117" s="35"/>
      <c r="G117" s="49"/>
      <c r="H117" s="50"/>
      <c r="I117" s="51" t="str">
        <f t="shared" si="22"/>
        <v/>
      </c>
      <c r="J117" s="52"/>
      <c r="K117" s="51" t="str">
        <f t="shared" si="23"/>
        <v/>
      </c>
      <c r="L117" s="53"/>
      <c r="M117" s="20" t="str">
        <f t="shared" si="24"/>
        <v/>
      </c>
      <c r="N117" s="32" t="str">
        <f t="shared" si="25"/>
        <v/>
      </c>
      <c r="R117" s="33" t="b">
        <f t="shared" si="26"/>
        <v>0</v>
      </c>
      <c r="S117" s="33" t="b">
        <f t="shared" si="27"/>
        <v>0</v>
      </c>
      <c r="T117" s="33" t="b">
        <f t="shared" si="28"/>
        <v>0</v>
      </c>
      <c r="U117" s="33" t="b">
        <f t="shared" si="29"/>
        <v>0</v>
      </c>
      <c r="W117" s="33" t="b">
        <f t="shared" si="30"/>
        <v>1</v>
      </c>
      <c r="X117" s="33" t="b">
        <f t="shared" si="31"/>
        <v>1</v>
      </c>
      <c r="Y117" s="33" t="b">
        <f t="shared" si="32"/>
        <v>1</v>
      </c>
      <c r="AA117" s="33" t="b">
        <f t="shared" si="33"/>
        <v>0</v>
      </c>
      <c r="AB117" s="33" t="b">
        <f t="shared" si="34"/>
        <v>0</v>
      </c>
      <c r="AC117" s="33" t="b">
        <f t="shared" si="35"/>
        <v>0</v>
      </c>
      <c r="AE117" s="38" t="b">
        <f t="shared" si="36"/>
        <v>0</v>
      </c>
      <c r="AF117" s="33">
        <f t="shared" si="37"/>
        <v>0</v>
      </c>
      <c r="AH117" s="33" t="b">
        <f t="shared" si="38"/>
        <v>0</v>
      </c>
      <c r="AI117" s="33">
        <f t="shared" si="39"/>
        <v>0</v>
      </c>
      <c r="AK117" s="33" t="b">
        <f t="shared" si="40"/>
        <v>0</v>
      </c>
      <c r="AL117" s="33">
        <f t="shared" si="41"/>
        <v>0</v>
      </c>
    </row>
    <row r="118" spans="1:38" ht="17.100000000000001" customHeight="1" x14ac:dyDescent="0.2">
      <c r="A118" s="35"/>
      <c r="B118" s="47" t="str">
        <f>IF(AND(C118&lt;&gt;"",D118&lt;&gt;D117),LOOKUP(D118,QUADRO!B$11:B$30,QUADRO!E$11:E$30),"")</f>
        <v/>
      </c>
      <c r="C118" s="48" t="str">
        <f>IF(C117&lt;QUADRO!$G$32,C117+1,"")</f>
        <v/>
      </c>
      <c r="D118" s="46" t="str">
        <f>IF(C118&lt;&gt;"",IF(E117&gt;=LOOKUP(D117,QUADRO!$B$11:$B$30,QUADRO!$G$11:$G$30),CONCATENATE("D",IF(LOOKUP(D117,QUADRO!$B$11:$B$30,QUADRO!$C$11:$C$30)+1&lt;10,"0",""),LOOKUP(D117,QUADRO!$B$11:$B$30,QUADRO!$C$11:$C$30)+1),D117),"")</f>
        <v/>
      </c>
      <c r="E118" s="46" t="str">
        <f t="shared" ca="1" si="21"/>
        <v/>
      </c>
      <c r="F118" s="35"/>
      <c r="G118" s="49"/>
      <c r="H118" s="50"/>
      <c r="I118" s="51" t="str">
        <f t="shared" si="22"/>
        <v/>
      </c>
      <c r="J118" s="52"/>
      <c r="K118" s="51" t="str">
        <f t="shared" si="23"/>
        <v/>
      </c>
      <c r="L118" s="53"/>
      <c r="M118" s="20" t="str">
        <f t="shared" si="24"/>
        <v/>
      </c>
      <c r="N118" s="32" t="str">
        <f t="shared" si="25"/>
        <v/>
      </c>
      <c r="R118" s="33" t="b">
        <f t="shared" si="26"/>
        <v>0</v>
      </c>
      <c r="S118" s="33" t="b">
        <f t="shared" si="27"/>
        <v>0</v>
      </c>
      <c r="T118" s="33" t="b">
        <f t="shared" si="28"/>
        <v>0</v>
      </c>
      <c r="U118" s="33" t="b">
        <f t="shared" si="29"/>
        <v>0</v>
      </c>
      <c r="W118" s="33" t="b">
        <f t="shared" si="30"/>
        <v>1</v>
      </c>
      <c r="X118" s="33" t="b">
        <f t="shared" si="31"/>
        <v>1</v>
      </c>
      <c r="Y118" s="33" t="b">
        <f t="shared" si="32"/>
        <v>1</v>
      </c>
      <c r="AA118" s="33" t="b">
        <f t="shared" si="33"/>
        <v>0</v>
      </c>
      <c r="AB118" s="33" t="b">
        <f t="shared" si="34"/>
        <v>0</v>
      </c>
      <c r="AC118" s="33" t="b">
        <f t="shared" si="35"/>
        <v>0</v>
      </c>
      <c r="AE118" s="38" t="b">
        <f t="shared" si="36"/>
        <v>0</v>
      </c>
      <c r="AF118" s="33">
        <f t="shared" si="37"/>
        <v>0</v>
      </c>
      <c r="AH118" s="33" t="b">
        <f t="shared" si="38"/>
        <v>0</v>
      </c>
      <c r="AI118" s="33">
        <f t="shared" si="39"/>
        <v>0</v>
      </c>
      <c r="AK118" s="33" t="b">
        <f t="shared" si="40"/>
        <v>0</v>
      </c>
      <c r="AL118" s="33">
        <f t="shared" si="41"/>
        <v>0</v>
      </c>
    </row>
    <row r="119" spans="1:38" ht="17.100000000000001" customHeight="1" x14ac:dyDescent="0.2">
      <c r="A119" s="35"/>
      <c r="B119" s="47" t="str">
        <f>IF(AND(C119&lt;&gt;"",D119&lt;&gt;D118),LOOKUP(D119,QUADRO!B$11:B$30,QUADRO!E$11:E$30),"")</f>
        <v/>
      </c>
      <c r="C119" s="48" t="str">
        <f>IF(C118&lt;QUADRO!$G$32,C118+1,"")</f>
        <v/>
      </c>
      <c r="D119" s="46" t="str">
        <f>IF(C119&lt;&gt;"",IF(E118&gt;=LOOKUP(D118,QUADRO!$B$11:$B$30,QUADRO!$G$11:$G$30),CONCATENATE("D",IF(LOOKUP(D118,QUADRO!$B$11:$B$30,QUADRO!$C$11:$C$30)+1&lt;10,"0",""),LOOKUP(D118,QUADRO!$B$11:$B$30,QUADRO!$C$11:$C$30)+1),D118),"")</f>
        <v/>
      </c>
      <c r="E119" s="46" t="str">
        <f t="shared" ca="1" si="21"/>
        <v/>
      </c>
      <c r="F119" s="35"/>
      <c r="G119" s="49"/>
      <c r="H119" s="50"/>
      <c r="I119" s="51" t="str">
        <f t="shared" si="22"/>
        <v/>
      </c>
      <c r="J119" s="52"/>
      <c r="K119" s="51" t="str">
        <f t="shared" si="23"/>
        <v/>
      </c>
      <c r="L119" s="53"/>
      <c r="M119" s="20" t="str">
        <f t="shared" si="24"/>
        <v/>
      </c>
      <c r="N119" s="32" t="str">
        <f t="shared" si="25"/>
        <v/>
      </c>
      <c r="R119" s="33" t="b">
        <f t="shared" si="26"/>
        <v>0</v>
      </c>
      <c r="S119" s="33" t="b">
        <f t="shared" si="27"/>
        <v>0</v>
      </c>
      <c r="T119" s="33" t="b">
        <f t="shared" si="28"/>
        <v>0</v>
      </c>
      <c r="U119" s="33" t="b">
        <f t="shared" si="29"/>
        <v>0</v>
      </c>
      <c r="W119" s="33" t="b">
        <f t="shared" si="30"/>
        <v>1</v>
      </c>
      <c r="X119" s="33" t="b">
        <f t="shared" si="31"/>
        <v>1</v>
      </c>
      <c r="Y119" s="33" t="b">
        <f t="shared" si="32"/>
        <v>1</v>
      </c>
      <c r="AA119" s="33" t="b">
        <f t="shared" si="33"/>
        <v>0</v>
      </c>
      <c r="AB119" s="33" t="b">
        <f t="shared" si="34"/>
        <v>0</v>
      </c>
      <c r="AC119" s="33" t="b">
        <f t="shared" si="35"/>
        <v>0</v>
      </c>
      <c r="AE119" s="38" t="b">
        <f t="shared" si="36"/>
        <v>0</v>
      </c>
      <c r="AF119" s="33">
        <f t="shared" si="37"/>
        <v>0</v>
      </c>
      <c r="AH119" s="33" t="b">
        <f t="shared" si="38"/>
        <v>0</v>
      </c>
      <c r="AI119" s="33">
        <f t="shared" si="39"/>
        <v>0</v>
      </c>
      <c r="AK119" s="33" t="b">
        <f t="shared" si="40"/>
        <v>0</v>
      </c>
      <c r="AL119" s="33">
        <f t="shared" si="41"/>
        <v>0</v>
      </c>
    </row>
    <row r="120" spans="1:38" ht="17.100000000000001" customHeight="1" x14ac:dyDescent="0.2">
      <c r="A120" s="35"/>
      <c r="B120" s="47" t="str">
        <f>IF(AND(C120&lt;&gt;"",D120&lt;&gt;D119),LOOKUP(D120,QUADRO!B$11:B$30,QUADRO!E$11:E$30),"")</f>
        <v/>
      </c>
      <c r="C120" s="48" t="str">
        <f>IF(C119&lt;QUADRO!$G$32,C119+1,"")</f>
        <v/>
      </c>
      <c r="D120" s="46" t="str">
        <f>IF(C120&lt;&gt;"",IF(E119&gt;=LOOKUP(D119,QUADRO!$B$11:$B$30,QUADRO!$G$11:$G$30),CONCATENATE("D",IF(LOOKUP(D119,QUADRO!$B$11:$B$30,QUADRO!$C$11:$C$30)+1&lt;10,"0",""),LOOKUP(D119,QUADRO!$B$11:$B$30,QUADRO!$C$11:$C$30)+1),D119),"")</f>
        <v/>
      </c>
      <c r="E120" s="46" t="str">
        <f t="shared" ca="1" si="21"/>
        <v/>
      </c>
      <c r="F120" s="35"/>
      <c r="G120" s="49"/>
      <c r="H120" s="50"/>
      <c r="I120" s="51" t="str">
        <f t="shared" si="22"/>
        <v/>
      </c>
      <c r="J120" s="52"/>
      <c r="K120" s="51" t="str">
        <f t="shared" si="23"/>
        <v/>
      </c>
      <c r="L120" s="53"/>
      <c r="M120" s="20" t="str">
        <f t="shared" si="24"/>
        <v/>
      </c>
      <c r="N120" s="32" t="str">
        <f t="shared" si="25"/>
        <v/>
      </c>
      <c r="R120" s="33" t="b">
        <f t="shared" si="26"/>
        <v>0</v>
      </c>
      <c r="S120" s="33" t="b">
        <f t="shared" si="27"/>
        <v>0</v>
      </c>
      <c r="T120" s="33" t="b">
        <f t="shared" si="28"/>
        <v>0</v>
      </c>
      <c r="U120" s="33" t="b">
        <f t="shared" si="29"/>
        <v>0</v>
      </c>
      <c r="W120" s="33" t="b">
        <f t="shared" si="30"/>
        <v>1</v>
      </c>
      <c r="X120" s="33" t="b">
        <f t="shared" si="31"/>
        <v>1</v>
      </c>
      <c r="Y120" s="33" t="b">
        <f t="shared" si="32"/>
        <v>1</v>
      </c>
      <c r="AA120" s="33" t="b">
        <f t="shared" si="33"/>
        <v>0</v>
      </c>
      <c r="AB120" s="33" t="b">
        <f t="shared" si="34"/>
        <v>0</v>
      </c>
      <c r="AC120" s="33" t="b">
        <f t="shared" si="35"/>
        <v>0</v>
      </c>
      <c r="AE120" s="38" t="b">
        <f t="shared" si="36"/>
        <v>0</v>
      </c>
      <c r="AF120" s="33">
        <f t="shared" si="37"/>
        <v>0</v>
      </c>
      <c r="AH120" s="33" t="b">
        <f t="shared" si="38"/>
        <v>0</v>
      </c>
      <c r="AI120" s="33">
        <f t="shared" si="39"/>
        <v>0</v>
      </c>
      <c r="AK120" s="33" t="b">
        <f t="shared" si="40"/>
        <v>0</v>
      </c>
      <c r="AL120" s="33">
        <f t="shared" si="41"/>
        <v>0</v>
      </c>
    </row>
    <row r="121" spans="1:38" ht="17.100000000000001" customHeight="1" x14ac:dyDescent="0.2">
      <c r="A121" s="35"/>
      <c r="B121" s="47" t="str">
        <f>IF(AND(C121&lt;&gt;"",D121&lt;&gt;D120),LOOKUP(D121,QUADRO!B$11:B$30,QUADRO!E$11:E$30),"")</f>
        <v/>
      </c>
      <c r="C121" s="48" t="str">
        <f>IF(C120&lt;QUADRO!$G$32,C120+1,"")</f>
        <v/>
      </c>
      <c r="D121" s="46" t="str">
        <f>IF(C121&lt;&gt;"",IF(E120&gt;=LOOKUP(D120,QUADRO!$B$11:$B$30,QUADRO!$G$11:$G$30),CONCATENATE("D",IF(LOOKUP(D120,QUADRO!$B$11:$B$30,QUADRO!$C$11:$C$30)+1&lt;10,"0",""),LOOKUP(D120,QUADRO!$B$11:$B$30,QUADRO!$C$11:$C$30)+1),D120),"")</f>
        <v/>
      </c>
      <c r="E121" s="46" t="str">
        <f t="shared" ca="1" si="21"/>
        <v/>
      </c>
      <c r="F121" s="35"/>
      <c r="G121" s="49"/>
      <c r="H121" s="50"/>
      <c r="I121" s="51" t="str">
        <f t="shared" si="22"/>
        <v/>
      </c>
      <c r="J121" s="52"/>
      <c r="K121" s="51" t="str">
        <f t="shared" si="23"/>
        <v/>
      </c>
      <c r="L121" s="53"/>
      <c r="M121" s="20" t="str">
        <f t="shared" si="24"/>
        <v/>
      </c>
      <c r="N121" s="32" t="str">
        <f t="shared" si="25"/>
        <v/>
      </c>
      <c r="R121" s="33" t="b">
        <f t="shared" si="26"/>
        <v>0</v>
      </c>
      <c r="S121" s="33" t="b">
        <f t="shared" si="27"/>
        <v>0</v>
      </c>
      <c r="T121" s="33" t="b">
        <f t="shared" si="28"/>
        <v>0</v>
      </c>
      <c r="U121" s="33" t="b">
        <f t="shared" si="29"/>
        <v>0</v>
      </c>
      <c r="W121" s="33" t="b">
        <f t="shared" si="30"/>
        <v>1</v>
      </c>
      <c r="X121" s="33" t="b">
        <f t="shared" si="31"/>
        <v>1</v>
      </c>
      <c r="Y121" s="33" t="b">
        <f t="shared" si="32"/>
        <v>1</v>
      </c>
      <c r="AA121" s="33" t="b">
        <f t="shared" si="33"/>
        <v>0</v>
      </c>
      <c r="AB121" s="33" t="b">
        <f t="shared" si="34"/>
        <v>0</v>
      </c>
      <c r="AC121" s="33" t="b">
        <f t="shared" si="35"/>
        <v>0</v>
      </c>
      <c r="AE121" s="38" t="b">
        <f t="shared" si="36"/>
        <v>0</v>
      </c>
      <c r="AF121" s="33">
        <f t="shared" si="37"/>
        <v>0</v>
      </c>
      <c r="AH121" s="33" t="b">
        <f t="shared" si="38"/>
        <v>0</v>
      </c>
      <c r="AI121" s="33">
        <f t="shared" si="39"/>
        <v>0</v>
      </c>
      <c r="AK121" s="33" t="b">
        <f t="shared" si="40"/>
        <v>0</v>
      </c>
      <c r="AL121" s="33">
        <f t="shared" si="41"/>
        <v>0</v>
      </c>
    </row>
    <row r="122" spans="1:38" ht="17.100000000000001" customHeight="1" x14ac:dyDescent="0.2">
      <c r="A122" s="35"/>
      <c r="B122" s="47" t="str">
        <f>IF(AND(C122&lt;&gt;"",D122&lt;&gt;D121),LOOKUP(D122,QUADRO!B$11:B$30,QUADRO!E$11:E$30),"")</f>
        <v/>
      </c>
      <c r="C122" s="48" t="str">
        <f>IF(C121&lt;QUADRO!$G$32,C121+1,"")</f>
        <v/>
      </c>
      <c r="D122" s="46" t="str">
        <f>IF(C122&lt;&gt;"",IF(E121&gt;=LOOKUP(D121,QUADRO!$B$11:$B$30,QUADRO!$G$11:$G$30),CONCATENATE("D",IF(LOOKUP(D121,QUADRO!$B$11:$B$30,QUADRO!$C$11:$C$30)+1&lt;10,"0",""),LOOKUP(D121,QUADRO!$B$11:$B$30,QUADRO!$C$11:$C$30)+1),D121),"")</f>
        <v/>
      </c>
      <c r="E122" s="46" t="str">
        <f t="shared" ca="1" si="21"/>
        <v/>
      </c>
      <c r="F122" s="35"/>
      <c r="G122" s="49"/>
      <c r="H122" s="50"/>
      <c r="I122" s="51" t="str">
        <f t="shared" si="22"/>
        <v/>
      </c>
      <c r="J122" s="52"/>
      <c r="K122" s="51" t="str">
        <f t="shared" si="23"/>
        <v/>
      </c>
      <c r="L122" s="53"/>
      <c r="M122" s="20" t="str">
        <f t="shared" si="24"/>
        <v/>
      </c>
      <c r="N122" s="32" t="str">
        <f t="shared" si="25"/>
        <v/>
      </c>
      <c r="R122" s="33" t="b">
        <f t="shared" si="26"/>
        <v>0</v>
      </c>
      <c r="S122" s="33" t="b">
        <f t="shared" si="27"/>
        <v>0</v>
      </c>
      <c r="T122" s="33" t="b">
        <f t="shared" si="28"/>
        <v>0</v>
      </c>
      <c r="U122" s="33" t="b">
        <f t="shared" si="29"/>
        <v>0</v>
      </c>
      <c r="W122" s="33" t="b">
        <f t="shared" si="30"/>
        <v>1</v>
      </c>
      <c r="X122" s="33" t="b">
        <f t="shared" si="31"/>
        <v>1</v>
      </c>
      <c r="Y122" s="33" t="b">
        <f t="shared" si="32"/>
        <v>1</v>
      </c>
      <c r="AA122" s="33" t="b">
        <f t="shared" si="33"/>
        <v>0</v>
      </c>
      <c r="AB122" s="33" t="b">
        <f t="shared" si="34"/>
        <v>0</v>
      </c>
      <c r="AC122" s="33" t="b">
        <f t="shared" si="35"/>
        <v>0</v>
      </c>
      <c r="AE122" s="38" t="b">
        <f t="shared" si="36"/>
        <v>0</v>
      </c>
      <c r="AF122" s="33">
        <f t="shared" si="37"/>
        <v>0</v>
      </c>
      <c r="AH122" s="33" t="b">
        <f t="shared" si="38"/>
        <v>0</v>
      </c>
      <c r="AI122" s="33">
        <f t="shared" si="39"/>
        <v>0</v>
      </c>
      <c r="AK122" s="33" t="b">
        <f t="shared" si="40"/>
        <v>0</v>
      </c>
      <c r="AL122" s="33">
        <f t="shared" si="41"/>
        <v>0</v>
      </c>
    </row>
    <row r="123" spans="1:38" ht="17.100000000000001" customHeight="1" x14ac:dyDescent="0.2">
      <c r="A123" s="35"/>
      <c r="B123" s="47" t="str">
        <f>IF(AND(C123&lt;&gt;"",D123&lt;&gt;D122),LOOKUP(D123,QUADRO!B$11:B$30,QUADRO!E$11:E$30),"")</f>
        <v/>
      </c>
      <c r="C123" s="48" t="str">
        <f>IF(C122&lt;QUADRO!$G$32,C122+1,"")</f>
        <v/>
      </c>
      <c r="D123" s="46" t="str">
        <f>IF(C123&lt;&gt;"",IF(E122&gt;=LOOKUP(D122,QUADRO!$B$11:$B$30,QUADRO!$G$11:$G$30),CONCATENATE("D",IF(LOOKUP(D122,QUADRO!$B$11:$B$30,QUADRO!$C$11:$C$30)+1&lt;10,"0",""),LOOKUP(D122,QUADRO!$B$11:$B$30,QUADRO!$C$11:$C$30)+1),D122),"")</f>
        <v/>
      </c>
      <c r="E123" s="46" t="str">
        <f t="shared" ca="1" si="21"/>
        <v/>
      </c>
      <c r="F123" s="35"/>
      <c r="G123" s="49"/>
      <c r="H123" s="50"/>
      <c r="I123" s="51" t="str">
        <f t="shared" si="22"/>
        <v/>
      </c>
      <c r="J123" s="52"/>
      <c r="K123" s="51" t="str">
        <f t="shared" si="23"/>
        <v/>
      </c>
      <c r="L123" s="53"/>
      <c r="M123" s="20" t="str">
        <f t="shared" si="24"/>
        <v/>
      </c>
      <c r="N123" s="32" t="str">
        <f t="shared" si="25"/>
        <v/>
      </c>
      <c r="R123" s="33" t="b">
        <f t="shared" si="26"/>
        <v>0</v>
      </c>
      <c r="S123" s="33" t="b">
        <f t="shared" si="27"/>
        <v>0</v>
      </c>
      <c r="T123" s="33" t="b">
        <f t="shared" si="28"/>
        <v>0</v>
      </c>
      <c r="U123" s="33" t="b">
        <f t="shared" si="29"/>
        <v>0</v>
      </c>
      <c r="W123" s="33" t="b">
        <f t="shared" si="30"/>
        <v>1</v>
      </c>
      <c r="X123" s="33" t="b">
        <f t="shared" si="31"/>
        <v>1</v>
      </c>
      <c r="Y123" s="33" t="b">
        <f t="shared" si="32"/>
        <v>1</v>
      </c>
      <c r="AA123" s="33" t="b">
        <f t="shared" si="33"/>
        <v>0</v>
      </c>
      <c r="AB123" s="33" t="b">
        <f t="shared" si="34"/>
        <v>0</v>
      </c>
      <c r="AC123" s="33" t="b">
        <f t="shared" si="35"/>
        <v>0</v>
      </c>
      <c r="AE123" s="38" t="b">
        <f t="shared" si="36"/>
        <v>0</v>
      </c>
      <c r="AF123" s="33">
        <f t="shared" si="37"/>
        <v>0</v>
      </c>
      <c r="AH123" s="33" t="b">
        <f t="shared" si="38"/>
        <v>0</v>
      </c>
      <c r="AI123" s="33">
        <f t="shared" si="39"/>
        <v>0</v>
      </c>
      <c r="AK123" s="33" t="b">
        <f t="shared" si="40"/>
        <v>0</v>
      </c>
      <c r="AL123" s="33">
        <f t="shared" si="41"/>
        <v>0</v>
      </c>
    </row>
    <row r="124" spans="1:38" ht="17.100000000000001" customHeight="1" x14ac:dyDescent="0.2">
      <c r="A124" s="35"/>
      <c r="B124" s="47" t="str">
        <f>IF(AND(C124&lt;&gt;"",D124&lt;&gt;D123),LOOKUP(D124,QUADRO!B$11:B$30,QUADRO!E$11:E$30),"")</f>
        <v/>
      </c>
      <c r="C124" s="48" t="str">
        <f>IF(C123&lt;QUADRO!$G$32,C123+1,"")</f>
        <v/>
      </c>
      <c r="D124" s="46" t="str">
        <f>IF(C124&lt;&gt;"",IF(E123&gt;=LOOKUP(D123,QUADRO!$B$11:$B$30,QUADRO!$G$11:$G$30),CONCATENATE("D",IF(LOOKUP(D123,QUADRO!$B$11:$B$30,QUADRO!$C$11:$C$30)+1&lt;10,"0",""),LOOKUP(D123,QUADRO!$B$11:$B$30,QUADRO!$C$11:$C$30)+1),D123),"")</f>
        <v/>
      </c>
      <c r="E124" s="46" t="str">
        <f t="shared" ca="1" si="21"/>
        <v/>
      </c>
      <c r="F124" s="35"/>
      <c r="G124" s="49"/>
      <c r="H124" s="50"/>
      <c r="I124" s="51" t="str">
        <f t="shared" si="22"/>
        <v/>
      </c>
      <c r="J124" s="52"/>
      <c r="K124" s="51" t="str">
        <f t="shared" si="23"/>
        <v/>
      </c>
      <c r="L124" s="53"/>
      <c r="M124" s="20" t="str">
        <f t="shared" si="24"/>
        <v/>
      </c>
      <c r="N124" s="32" t="str">
        <f t="shared" si="25"/>
        <v/>
      </c>
      <c r="R124" s="33" t="b">
        <f t="shared" si="26"/>
        <v>0</v>
      </c>
      <c r="S124" s="33" t="b">
        <f t="shared" si="27"/>
        <v>0</v>
      </c>
      <c r="T124" s="33" t="b">
        <f t="shared" si="28"/>
        <v>0</v>
      </c>
      <c r="U124" s="33" t="b">
        <f t="shared" si="29"/>
        <v>0</v>
      </c>
      <c r="W124" s="33" t="b">
        <f t="shared" si="30"/>
        <v>1</v>
      </c>
      <c r="X124" s="33" t="b">
        <f t="shared" si="31"/>
        <v>1</v>
      </c>
      <c r="Y124" s="33" t="b">
        <f t="shared" si="32"/>
        <v>1</v>
      </c>
      <c r="AA124" s="33" t="b">
        <f t="shared" si="33"/>
        <v>0</v>
      </c>
      <c r="AB124" s="33" t="b">
        <f t="shared" si="34"/>
        <v>0</v>
      </c>
      <c r="AC124" s="33" t="b">
        <f t="shared" si="35"/>
        <v>0</v>
      </c>
      <c r="AE124" s="38" t="b">
        <f t="shared" si="36"/>
        <v>0</v>
      </c>
      <c r="AF124" s="33">
        <f t="shared" si="37"/>
        <v>0</v>
      </c>
      <c r="AH124" s="33" t="b">
        <f t="shared" si="38"/>
        <v>0</v>
      </c>
      <c r="AI124" s="33">
        <f t="shared" si="39"/>
        <v>0</v>
      </c>
      <c r="AK124" s="33" t="b">
        <f t="shared" si="40"/>
        <v>0</v>
      </c>
      <c r="AL124" s="33">
        <f t="shared" si="41"/>
        <v>0</v>
      </c>
    </row>
    <row r="125" spans="1:38" ht="17.100000000000001" customHeight="1" x14ac:dyDescent="0.2">
      <c r="A125" s="35"/>
      <c r="B125" s="47" t="str">
        <f>IF(AND(C125&lt;&gt;"",D125&lt;&gt;D124),LOOKUP(D125,QUADRO!B$11:B$30,QUADRO!E$11:E$30),"")</f>
        <v/>
      </c>
      <c r="C125" s="48" t="str">
        <f>IF(C124&lt;QUADRO!$G$32,C124+1,"")</f>
        <v/>
      </c>
      <c r="D125" s="46" t="str">
        <f>IF(C125&lt;&gt;"",IF(E124&gt;=LOOKUP(D124,QUADRO!$B$11:$B$30,QUADRO!$G$11:$G$30),CONCATENATE("D",IF(LOOKUP(D124,QUADRO!$B$11:$B$30,QUADRO!$C$11:$C$30)+1&lt;10,"0",""),LOOKUP(D124,QUADRO!$B$11:$B$30,QUADRO!$C$11:$C$30)+1),D124),"")</f>
        <v/>
      </c>
      <c r="E125" s="46" t="str">
        <f t="shared" ca="1" si="21"/>
        <v/>
      </c>
      <c r="F125" s="35"/>
      <c r="G125" s="49"/>
      <c r="H125" s="50"/>
      <c r="I125" s="51" t="str">
        <f t="shared" si="22"/>
        <v/>
      </c>
      <c r="J125" s="52"/>
      <c r="K125" s="51" t="str">
        <f t="shared" si="23"/>
        <v/>
      </c>
      <c r="L125" s="53"/>
      <c r="M125" s="20" t="str">
        <f t="shared" si="24"/>
        <v/>
      </c>
      <c r="N125" s="32" t="str">
        <f t="shared" si="25"/>
        <v/>
      </c>
      <c r="R125" s="33" t="b">
        <f t="shared" si="26"/>
        <v>0</v>
      </c>
      <c r="S125" s="33" t="b">
        <f t="shared" si="27"/>
        <v>0</v>
      </c>
      <c r="T125" s="33" t="b">
        <f t="shared" si="28"/>
        <v>0</v>
      </c>
      <c r="U125" s="33" t="b">
        <f t="shared" si="29"/>
        <v>0</v>
      </c>
      <c r="W125" s="33" t="b">
        <f t="shared" si="30"/>
        <v>1</v>
      </c>
      <c r="X125" s="33" t="b">
        <f t="shared" si="31"/>
        <v>1</v>
      </c>
      <c r="Y125" s="33" t="b">
        <f t="shared" si="32"/>
        <v>1</v>
      </c>
      <c r="AA125" s="33" t="b">
        <f t="shared" si="33"/>
        <v>0</v>
      </c>
      <c r="AB125" s="33" t="b">
        <f t="shared" si="34"/>
        <v>0</v>
      </c>
      <c r="AC125" s="33" t="b">
        <f t="shared" si="35"/>
        <v>0</v>
      </c>
      <c r="AE125" s="38" t="b">
        <f t="shared" si="36"/>
        <v>0</v>
      </c>
      <c r="AF125" s="33">
        <f t="shared" si="37"/>
        <v>0</v>
      </c>
      <c r="AH125" s="33" t="b">
        <f t="shared" si="38"/>
        <v>0</v>
      </c>
      <c r="AI125" s="33">
        <f t="shared" si="39"/>
        <v>0</v>
      </c>
      <c r="AK125" s="33" t="b">
        <f t="shared" si="40"/>
        <v>0</v>
      </c>
      <c r="AL125" s="33">
        <f t="shared" si="41"/>
        <v>0</v>
      </c>
    </row>
    <row r="126" spans="1:38" ht="17.100000000000001" customHeight="1" x14ac:dyDescent="0.2">
      <c r="A126" s="35"/>
      <c r="B126" s="47" t="str">
        <f>IF(AND(C126&lt;&gt;"",D126&lt;&gt;D125),LOOKUP(D126,QUADRO!B$11:B$30,QUADRO!E$11:E$30),"")</f>
        <v/>
      </c>
      <c r="C126" s="48" t="str">
        <f>IF(C125&lt;QUADRO!$G$32,C125+1,"")</f>
        <v/>
      </c>
      <c r="D126" s="46" t="str">
        <f>IF(C126&lt;&gt;"",IF(E125&gt;=LOOKUP(D125,QUADRO!$B$11:$B$30,QUADRO!$G$11:$G$30),CONCATENATE("D",IF(LOOKUP(D125,QUADRO!$B$11:$B$30,QUADRO!$C$11:$C$30)+1&lt;10,"0",""),LOOKUP(D125,QUADRO!$B$11:$B$30,QUADRO!$C$11:$C$30)+1),D125),"")</f>
        <v/>
      </c>
      <c r="E126" s="46" t="str">
        <f t="shared" ca="1" si="21"/>
        <v/>
      </c>
      <c r="F126" s="35"/>
      <c r="G126" s="49"/>
      <c r="H126" s="50"/>
      <c r="I126" s="51" t="str">
        <f t="shared" si="22"/>
        <v/>
      </c>
      <c r="J126" s="52"/>
      <c r="K126" s="51" t="str">
        <f t="shared" si="23"/>
        <v/>
      </c>
      <c r="L126" s="53"/>
      <c r="M126" s="20" t="str">
        <f t="shared" si="24"/>
        <v/>
      </c>
      <c r="N126" s="32" t="str">
        <f t="shared" si="25"/>
        <v/>
      </c>
      <c r="R126" s="33" t="b">
        <f t="shared" si="26"/>
        <v>0</v>
      </c>
      <c r="S126" s="33" t="b">
        <f t="shared" si="27"/>
        <v>0</v>
      </c>
      <c r="T126" s="33" t="b">
        <f t="shared" si="28"/>
        <v>0</v>
      </c>
      <c r="U126" s="33" t="b">
        <f t="shared" si="29"/>
        <v>0</v>
      </c>
      <c r="W126" s="33" t="b">
        <f t="shared" si="30"/>
        <v>1</v>
      </c>
      <c r="X126" s="33" t="b">
        <f t="shared" si="31"/>
        <v>1</v>
      </c>
      <c r="Y126" s="33" t="b">
        <f t="shared" si="32"/>
        <v>1</v>
      </c>
      <c r="AA126" s="33" t="b">
        <f t="shared" si="33"/>
        <v>0</v>
      </c>
      <c r="AB126" s="33" t="b">
        <f t="shared" si="34"/>
        <v>0</v>
      </c>
      <c r="AC126" s="33" t="b">
        <f t="shared" si="35"/>
        <v>0</v>
      </c>
      <c r="AE126" s="38" t="b">
        <f t="shared" si="36"/>
        <v>0</v>
      </c>
      <c r="AF126" s="33">
        <f t="shared" si="37"/>
        <v>0</v>
      </c>
      <c r="AH126" s="33" t="b">
        <f t="shared" si="38"/>
        <v>0</v>
      </c>
      <c r="AI126" s="33">
        <f t="shared" si="39"/>
        <v>0</v>
      </c>
      <c r="AK126" s="33" t="b">
        <f t="shared" si="40"/>
        <v>0</v>
      </c>
      <c r="AL126" s="33">
        <f t="shared" si="41"/>
        <v>0</v>
      </c>
    </row>
    <row r="127" spans="1:38" ht="17.100000000000001" customHeight="1" x14ac:dyDescent="0.2">
      <c r="A127" s="35"/>
      <c r="B127" s="47" t="str">
        <f>IF(AND(C127&lt;&gt;"",D127&lt;&gt;D126),LOOKUP(D127,QUADRO!B$11:B$30,QUADRO!E$11:E$30),"")</f>
        <v/>
      </c>
      <c r="C127" s="48" t="str">
        <f>IF(C126&lt;QUADRO!$G$32,C126+1,"")</f>
        <v/>
      </c>
      <c r="D127" s="46" t="str">
        <f>IF(C127&lt;&gt;"",IF(E126&gt;=LOOKUP(D126,QUADRO!$B$11:$B$30,QUADRO!$G$11:$G$30),CONCATENATE("D",IF(LOOKUP(D126,QUADRO!$B$11:$B$30,QUADRO!$C$11:$C$30)+1&lt;10,"0",""),LOOKUP(D126,QUADRO!$B$11:$B$30,QUADRO!$C$11:$C$30)+1),D126),"")</f>
        <v/>
      </c>
      <c r="E127" s="46" t="str">
        <f t="shared" ca="1" si="21"/>
        <v/>
      </c>
      <c r="F127" s="35"/>
      <c r="G127" s="49"/>
      <c r="H127" s="50"/>
      <c r="I127" s="51" t="str">
        <f t="shared" si="22"/>
        <v/>
      </c>
      <c r="J127" s="52"/>
      <c r="K127" s="51" t="str">
        <f t="shared" si="23"/>
        <v/>
      </c>
      <c r="L127" s="53"/>
      <c r="M127" s="20" t="str">
        <f t="shared" si="24"/>
        <v/>
      </c>
      <c r="N127" s="32" t="str">
        <f t="shared" si="25"/>
        <v/>
      </c>
      <c r="R127" s="33" t="b">
        <f t="shared" si="26"/>
        <v>0</v>
      </c>
      <c r="S127" s="33" t="b">
        <f t="shared" si="27"/>
        <v>0</v>
      </c>
      <c r="T127" s="33" t="b">
        <f t="shared" si="28"/>
        <v>0</v>
      </c>
      <c r="U127" s="33" t="b">
        <f t="shared" si="29"/>
        <v>0</v>
      </c>
      <c r="W127" s="33" t="b">
        <f t="shared" si="30"/>
        <v>1</v>
      </c>
      <c r="X127" s="33" t="b">
        <f t="shared" si="31"/>
        <v>1</v>
      </c>
      <c r="Y127" s="33" t="b">
        <f t="shared" si="32"/>
        <v>1</v>
      </c>
      <c r="AA127" s="33" t="b">
        <f t="shared" si="33"/>
        <v>0</v>
      </c>
      <c r="AB127" s="33" t="b">
        <f t="shared" si="34"/>
        <v>0</v>
      </c>
      <c r="AC127" s="33" t="b">
        <f t="shared" si="35"/>
        <v>0</v>
      </c>
      <c r="AE127" s="38" t="b">
        <f t="shared" si="36"/>
        <v>0</v>
      </c>
      <c r="AF127" s="33">
        <f t="shared" si="37"/>
        <v>0</v>
      </c>
      <c r="AH127" s="33" t="b">
        <f t="shared" si="38"/>
        <v>0</v>
      </c>
      <c r="AI127" s="33">
        <f t="shared" si="39"/>
        <v>0</v>
      </c>
      <c r="AK127" s="33" t="b">
        <f t="shared" si="40"/>
        <v>0</v>
      </c>
      <c r="AL127" s="33">
        <f t="shared" si="41"/>
        <v>0</v>
      </c>
    </row>
    <row r="128" spans="1:38" ht="17.100000000000001" customHeight="1" x14ac:dyDescent="0.2">
      <c r="A128" s="35"/>
      <c r="B128" s="47" t="str">
        <f>IF(AND(C128&lt;&gt;"",D128&lt;&gt;D127),LOOKUP(D128,QUADRO!B$11:B$30,QUADRO!E$11:E$30),"")</f>
        <v/>
      </c>
      <c r="C128" s="48" t="str">
        <f>IF(C127&lt;QUADRO!$G$32,C127+1,"")</f>
        <v/>
      </c>
      <c r="D128" s="46" t="str">
        <f>IF(C128&lt;&gt;"",IF(E127&gt;=LOOKUP(D127,QUADRO!$B$11:$B$30,QUADRO!$G$11:$G$30),CONCATENATE("D",IF(LOOKUP(D127,QUADRO!$B$11:$B$30,QUADRO!$C$11:$C$30)+1&lt;10,"0",""),LOOKUP(D127,QUADRO!$B$11:$B$30,QUADRO!$C$11:$C$30)+1),D127),"")</f>
        <v/>
      </c>
      <c r="E128" s="46" t="str">
        <f t="shared" ca="1" si="21"/>
        <v/>
      </c>
      <c r="F128" s="35"/>
      <c r="G128" s="49"/>
      <c r="H128" s="50"/>
      <c r="I128" s="51" t="str">
        <f t="shared" si="22"/>
        <v/>
      </c>
      <c r="J128" s="52"/>
      <c r="K128" s="51" t="str">
        <f t="shared" si="23"/>
        <v/>
      </c>
      <c r="L128" s="53"/>
      <c r="M128" s="20" t="str">
        <f t="shared" si="24"/>
        <v/>
      </c>
      <c r="N128" s="32" t="str">
        <f t="shared" si="25"/>
        <v/>
      </c>
      <c r="R128" s="33" t="b">
        <f t="shared" si="26"/>
        <v>0</v>
      </c>
      <c r="S128" s="33" t="b">
        <f t="shared" si="27"/>
        <v>0</v>
      </c>
      <c r="T128" s="33" t="b">
        <f t="shared" si="28"/>
        <v>0</v>
      </c>
      <c r="U128" s="33" t="b">
        <f t="shared" si="29"/>
        <v>0</v>
      </c>
      <c r="W128" s="33" t="b">
        <f t="shared" si="30"/>
        <v>1</v>
      </c>
      <c r="X128" s="33" t="b">
        <f t="shared" si="31"/>
        <v>1</v>
      </c>
      <c r="Y128" s="33" t="b">
        <f t="shared" si="32"/>
        <v>1</v>
      </c>
      <c r="AA128" s="33" t="b">
        <f t="shared" si="33"/>
        <v>0</v>
      </c>
      <c r="AB128" s="33" t="b">
        <f t="shared" si="34"/>
        <v>0</v>
      </c>
      <c r="AC128" s="33" t="b">
        <f t="shared" si="35"/>
        <v>0</v>
      </c>
      <c r="AE128" s="38" t="b">
        <f t="shared" si="36"/>
        <v>0</v>
      </c>
      <c r="AF128" s="33">
        <f t="shared" si="37"/>
        <v>0</v>
      </c>
      <c r="AH128" s="33" t="b">
        <f t="shared" si="38"/>
        <v>0</v>
      </c>
      <c r="AI128" s="33">
        <f t="shared" si="39"/>
        <v>0</v>
      </c>
      <c r="AK128" s="33" t="b">
        <f t="shared" si="40"/>
        <v>0</v>
      </c>
      <c r="AL128" s="33">
        <f t="shared" si="41"/>
        <v>0</v>
      </c>
    </row>
    <row r="129" spans="1:38" ht="17.100000000000001" customHeight="1" x14ac:dyDescent="0.2">
      <c r="A129" s="35"/>
      <c r="B129" s="47" t="str">
        <f>IF(AND(C129&lt;&gt;"",D129&lt;&gt;D128),LOOKUP(D129,QUADRO!B$11:B$30,QUADRO!E$11:E$30),"")</f>
        <v/>
      </c>
      <c r="C129" s="48" t="str">
        <f>IF(C128&lt;QUADRO!$G$32,C128+1,"")</f>
        <v/>
      </c>
      <c r="D129" s="46" t="str">
        <f>IF(C129&lt;&gt;"",IF(E128&gt;=LOOKUP(D128,QUADRO!$B$11:$B$30,QUADRO!$G$11:$G$30),CONCATENATE("D",IF(LOOKUP(D128,QUADRO!$B$11:$B$30,QUADRO!$C$11:$C$30)+1&lt;10,"0",""),LOOKUP(D128,QUADRO!$B$11:$B$30,QUADRO!$C$11:$C$30)+1),D128),"")</f>
        <v/>
      </c>
      <c r="E129" s="46" t="str">
        <f t="shared" ca="1" si="21"/>
        <v/>
      </c>
      <c r="F129" s="35"/>
      <c r="G129" s="49"/>
      <c r="H129" s="50"/>
      <c r="I129" s="51" t="str">
        <f t="shared" si="22"/>
        <v/>
      </c>
      <c r="J129" s="52"/>
      <c r="K129" s="51" t="str">
        <f t="shared" si="23"/>
        <v/>
      </c>
      <c r="L129" s="53"/>
      <c r="M129" s="20" t="str">
        <f t="shared" si="24"/>
        <v/>
      </c>
      <c r="N129" s="32" t="str">
        <f t="shared" si="25"/>
        <v/>
      </c>
      <c r="R129" s="33" t="b">
        <f t="shared" si="26"/>
        <v>0</v>
      </c>
      <c r="S129" s="33" t="b">
        <f t="shared" si="27"/>
        <v>0</v>
      </c>
      <c r="T129" s="33" t="b">
        <f t="shared" si="28"/>
        <v>0</v>
      </c>
      <c r="U129" s="33" t="b">
        <f t="shared" si="29"/>
        <v>0</v>
      </c>
      <c r="W129" s="33" t="b">
        <f t="shared" si="30"/>
        <v>1</v>
      </c>
      <c r="X129" s="33" t="b">
        <f t="shared" si="31"/>
        <v>1</v>
      </c>
      <c r="Y129" s="33" t="b">
        <f t="shared" si="32"/>
        <v>1</v>
      </c>
      <c r="AA129" s="33" t="b">
        <f t="shared" si="33"/>
        <v>0</v>
      </c>
      <c r="AB129" s="33" t="b">
        <f t="shared" si="34"/>
        <v>0</v>
      </c>
      <c r="AC129" s="33" t="b">
        <f t="shared" si="35"/>
        <v>0</v>
      </c>
      <c r="AE129" s="38" t="b">
        <f t="shared" si="36"/>
        <v>0</v>
      </c>
      <c r="AF129" s="33">
        <f t="shared" si="37"/>
        <v>0</v>
      </c>
      <c r="AH129" s="33" t="b">
        <f t="shared" si="38"/>
        <v>0</v>
      </c>
      <c r="AI129" s="33">
        <f t="shared" si="39"/>
        <v>0</v>
      </c>
      <c r="AK129" s="33" t="b">
        <f t="shared" si="40"/>
        <v>0</v>
      </c>
      <c r="AL129" s="33">
        <f t="shared" si="41"/>
        <v>0</v>
      </c>
    </row>
    <row r="130" spans="1:38" ht="17.100000000000001" customHeight="1" x14ac:dyDescent="0.2">
      <c r="A130" s="35"/>
      <c r="B130" s="47" t="str">
        <f>IF(AND(C130&lt;&gt;"",D130&lt;&gt;D129),LOOKUP(D130,QUADRO!B$11:B$30,QUADRO!E$11:E$30),"")</f>
        <v/>
      </c>
      <c r="C130" s="48" t="str">
        <f>IF(C129&lt;QUADRO!$G$32,C129+1,"")</f>
        <v/>
      </c>
      <c r="D130" s="46" t="str">
        <f>IF(C130&lt;&gt;"",IF(E129&gt;=LOOKUP(D129,QUADRO!$B$11:$B$30,QUADRO!$G$11:$G$30),CONCATENATE("D",IF(LOOKUP(D129,QUADRO!$B$11:$B$30,QUADRO!$C$11:$C$30)+1&lt;10,"0",""),LOOKUP(D129,QUADRO!$B$11:$B$30,QUADRO!$C$11:$C$30)+1),D129),"")</f>
        <v/>
      </c>
      <c r="E130" s="46" t="str">
        <f t="shared" ca="1" si="21"/>
        <v/>
      </c>
      <c r="F130" s="35"/>
      <c r="G130" s="49"/>
      <c r="H130" s="50"/>
      <c r="I130" s="51" t="str">
        <f t="shared" si="22"/>
        <v/>
      </c>
      <c r="J130" s="52"/>
      <c r="K130" s="51" t="str">
        <f t="shared" si="23"/>
        <v/>
      </c>
      <c r="L130" s="53"/>
      <c r="M130" s="20" t="str">
        <f t="shared" si="24"/>
        <v/>
      </c>
      <c r="N130" s="32" t="str">
        <f t="shared" si="25"/>
        <v/>
      </c>
      <c r="R130" s="33" t="b">
        <f t="shared" si="26"/>
        <v>0</v>
      </c>
      <c r="S130" s="33" t="b">
        <f t="shared" si="27"/>
        <v>0</v>
      </c>
      <c r="T130" s="33" t="b">
        <f t="shared" si="28"/>
        <v>0</v>
      </c>
      <c r="U130" s="33" t="b">
        <f t="shared" si="29"/>
        <v>0</v>
      </c>
      <c r="W130" s="33" t="b">
        <f t="shared" si="30"/>
        <v>1</v>
      </c>
      <c r="X130" s="33" t="b">
        <f t="shared" si="31"/>
        <v>1</v>
      </c>
      <c r="Y130" s="33" t="b">
        <f t="shared" si="32"/>
        <v>1</v>
      </c>
      <c r="AA130" s="33" t="b">
        <f t="shared" si="33"/>
        <v>0</v>
      </c>
      <c r="AB130" s="33" t="b">
        <f t="shared" si="34"/>
        <v>0</v>
      </c>
      <c r="AC130" s="33" t="b">
        <f t="shared" si="35"/>
        <v>0</v>
      </c>
      <c r="AE130" s="38" t="b">
        <f t="shared" si="36"/>
        <v>0</v>
      </c>
      <c r="AF130" s="33">
        <f t="shared" si="37"/>
        <v>0</v>
      </c>
      <c r="AH130" s="33" t="b">
        <f t="shared" si="38"/>
        <v>0</v>
      </c>
      <c r="AI130" s="33">
        <f t="shared" si="39"/>
        <v>0</v>
      </c>
      <c r="AK130" s="33" t="b">
        <f t="shared" si="40"/>
        <v>0</v>
      </c>
      <c r="AL130" s="33">
        <f t="shared" si="41"/>
        <v>0</v>
      </c>
    </row>
    <row r="131" spans="1:38" ht="17.100000000000001" customHeight="1" x14ac:dyDescent="0.2">
      <c r="A131" s="35"/>
      <c r="B131" s="47" t="str">
        <f>IF(AND(C131&lt;&gt;"",D131&lt;&gt;D130),LOOKUP(D131,QUADRO!B$11:B$30,QUADRO!E$11:E$30),"")</f>
        <v/>
      </c>
      <c r="C131" s="48" t="str">
        <f>IF(C130&lt;QUADRO!$G$32,C130+1,"")</f>
        <v/>
      </c>
      <c r="D131" s="46" t="str">
        <f>IF(C131&lt;&gt;"",IF(E130&gt;=LOOKUP(D130,QUADRO!$B$11:$B$30,QUADRO!$G$11:$G$30),CONCATENATE("D",IF(LOOKUP(D130,QUADRO!$B$11:$B$30,QUADRO!$C$11:$C$30)+1&lt;10,"0",""),LOOKUP(D130,QUADRO!$B$11:$B$30,QUADRO!$C$11:$C$30)+1),D130),"")</f>
        <v/>
      </c>
      <c r="E131" s="46" t="str">
        <f t="shared" ca="1" si="21"/>
        <v/>
      </c>
      <c r="F131" s="35"/>
      <c r="G131" s="49"/>
      <c r="H131" s="50"/>
      <c r="I131" s="51" t="str">
        <f t="shared" si="22"/>
        <v/>
      </c>
      <c r="J131" s="52"/>
      <c r="K131" s="51" t="str">
        <f t="shared" si="23"/>
        <v/>
      </c>
      <c r="L131" s="53"/>
      <c r="M131" s="20" t="str">
        <f t="shared" si="24"/>
        <v/>
      </c>
      <c r="N131" s="32" t="str">
        <f t="shared" si="25"/>
        <v/>
      </c>
      <c r="R131" s="33" t="b">
        <f t="shared" si="26"/>
        <v>0</v>
      </c>
      <c r="S131" s="33" t="b">
        <f t="shared" si="27"/>
        <v>0</v>
      </c>
      <c r="T131" s="33" t="b">
        <f t="shared" si="28"/>
        <v>0</v>
      </c>
      <c r="U131" s="33" t="b">
        <f t="shared" si="29"/>
        <v>0</v>
      </c>
      <c r="W131" s="33" t="b">
        <f t="shared" si="30"/>
        <v>1</v>
      </c>
      <c r="X131" s="33" t="b">
        <f t="shared" si="31"/>
        <v>1</v>
      </c>
      <c r="Y131" s="33" t="b">
        <f t="shared" si="32"/>
        <v>1</v>
      </c>
      <c r="AA131" s="33" t="b">
        <f t="shared" si="33"/>
        <v>0</v>
      </c>
      <c r="AB131" s="33" t="b">
        <f t="shared" si="34"/>
        <v>0</v>
      </c>
      <c r="AC131" s="33" t="b">
        <f t="shared" si="35"/>
        <v>0</v>
      </c>
      <c r="AE131" s="38" t="b">
        <f t="shared" si="36"/>
        <v>0</v>
      </c>
      <c r="AF131" s="33">
        <f t="shared" si="37"/>
        <v>0</v>
      </c>
      <c r="AH131" s="33" t="b">
        <f t="shared" si="38"/>
        <v>0</v>
      </c>
      <c r="AI131" s="33">
        <f t="shared" si="39"/>
        <v>0</v>
      </c>
      <c r="AK131" s="33" t="b">
        <f t="shared" si="40"/>
        <v>0</v>
      </c>
      <c r="AL131" s="33">
        <f t="shared" si="41"/>
        <v>0</v>
      </c>
    </row>
    <row r="132" spans="1:38" ht="17.100000000000001" customHeight="1" x14ac:dyDescent="0.2">
      <c r="A132" s="35"/>
      <c r="B132" s="47" t="str">
        <f>IF(AND(C132&lt;&gt;"",D132&lt;&gt;D131),LOOKUP(D132,QUADRO!B$11:B$30,QUADRO!E$11:E$30),"")</f>
        <v/>
      </c>
      <c r="C132" s="48" t="str">
        <f>IF(C131&lt;QUADRO!$G$32,C131+1,"")</f>
        <v/>
      </c>
      <c r="D132" s="46" t="str">
        <f>IF(C132&lt;&gt;"",IF(E131&gt;=LOOKUP(D131,QUADRO!$B$11:$B$30,QUADRO!$G$11:$G$30),CONCATENATE("D",IF(LOOKUP(D131,QUADRO!$B$11:$B$30,QUADRO!$C$11:$C$30)+1&lt;10,"0",""),LOOKUP(D131,QUADRO!$B$11:$B$30,QUADRO!$C$11:$C$30)+1),D131),"")</f>
        <v/>
      </c>
      <c r="E132" s="46" t="str">
        <f t="shared" ca="1" si="21"/>
        <v/>
      </c>
      <c r="F132" s="35"/>
      <c r="G132" s="49"/>
      <c r="H132" s="50"/>
      <c r="I132" s="51" t="str">
        <f t="shared" si="22"/>
        <v/>
      </c>
      <c r="J132" s="52"/>
      <c r="K132" s="51" t="str">
        <f t="shared" si="23"/>
        <v/>
      </c>
      <c r="L132" s="53"/>
      <c r="M132" s="20" t="str">
        <f t="shared" si="24"/>
        <v/>
      </c>
      <c r="N132" s="32" t="str">
        <f t="shared" si="25"/>
        <v/>
      </c>
      <c r="R132" s="33" t="b">
        <f t="shared" si="26"/>
        <v>0</v>
      </c>
      <c r="S132" s="33" t="b">
        <f t="shared" si="27"/>
        <v>0</v>
      </c>
      <c r="T132" s="33" t="b">
        <f t="shared" si="28"/>
        <v>0</v>
      </c>
      <c r="U132" s="33" t="b">
        <f t="shared" si="29"/>
        <v>0</v>
      </c>
      <c r="W132" s="33" t="b">
        <f t="shared" si="30"/>
        <v>1</v>
      </c>
      <c r="X132" s="33" t="b">
        <f t="shared" si="31"/>
        <v>1</v>
      </c>
      <c r="Y132" s="33" t="b">
        <f t="shared" si="32"/>
        <v>1</v>
      </c>
      <c r="AA132" s="33" t="b">
        <f t="shared" si="33"/>
        <v>0</v>
      </c>
      <c r="AB132" s="33" t="b">
        <f t="shared" si="34"/>
        <v>0</v>
      </c>
      <c r="AC132" s="33" t="b">
        <f t="shared" si="35"/>
        <v>0</v>
      </c>
      <c r="AE132" s="38" t="b">
        <f t="shared" si="36"/>
        <v>0</v>
      </c>
      <c r="AF132" s="33">
        <f t="shared" si="37"/>
        <v>0</v>
      </c>
      <c r="AH132" s="33" t="b">
        <f t="shared" si="38"/>
        <v>0</v>
      </c>
      <c r="AI132" s="33">
        <f t="shared" si="39"/>
        <v>0</v>
      </c>
      <c r="AK132" s="33" t="b">
        <f t="shared" si="40"/>
        <v>0</v>
      </c>
      <c r="AL132" s="33">
        <f t="shared" si="41"/>
        <v>0</v>
      </c>
    </row>
    <row r="133" spans="1:38" ht="17.100000000000001" customHeight="1" x14ac:dyDescent="0.2">
      <c r="A133" s="35"/>
      <c r="B133" s="47" t="str">
        <f>IF(AND(C133&lt;&gt;"",D133&lt;&gt;D132),LOOKUP(D133,QUADRO!B$11:B$30,QUADRO!E$11:E$30),"")</f>
        <v/>
      </c>
      <c r="C133" s="48" t="str">
        <f>IF(C132&lt;QUADRO!$G$32,C132+1,"")</f>
        <v/>
      </c>
      <c r="D133" s="46" t="str">
        <f>IF(C133&lt;&gt;"",IF(E132&gt;=LOOKUP(D132,QUADRO!$B$11:$B$30,QUADRO!$G$11:$G$30),CONCATENATE("D",IF(LOOKUP(D132,QUADRO!$B$11:$B$30,QUADRO!$C$11:$C$30)+1&lt;10,"0",""),LOOKUP(D132,QUADRO!$B$11:$B$30,QUADRO!$C$11:$C$30)+1),D132),"")</f>
        <v/>
      </c>
      <c r="E133" s="46" t="str">
        <f t="shared" ref="E133:E196" ca="1" si="42">IF(C133&lt;&gt;"",COUNTIF(INDIRECT(ADDRESS(ROW(D$5),COLUMN(D$5))&amp;":"&amp;ADDRESS(ROW(D133),COLUMN(D133))),"="&amp;D133),"")</f>
        <v/>
      </c>
      <c r="F133" s="35"/>
      <c r="G133" s="49"/>
      <c r="H133" s="50"/>
      <c r="I133" s="51" t="str">
        <f t="shared" ref="I133:I196" si="43">IF(ISNUMBER(C133),AF133,"")</f>
        <v/>
      </c>
      <c r="J133" s="52"/>
      <c r="K133" s="51" t="str">
        <f t="shared" ref="K133:K196" si="44">IF(ISNUMBER(C133),AI133,"")</f>
        <v/>
      </c>
      <c r="L133" s="53"/>
      <c r="M133" s="20" t="str">
        <f t="shared" ref="M133:M196" si="45">IF(ISNUMBER(C133),AL133,"")</f>
        <v/>
      </c>
      <c r="N133" s="32" t="str">
        <f t="shared" ref="N133:N196" si="46">IF(AND(C133&lt;&gt;"",G133&lt;&gt;"",M133&gt;0),"OK","")</f>
        <v/>
      </c>
      <c r="R133" s="33" t="b">
        <f t="shared" ref="R133:R196" si="47">G133&lt;&gt;""</f>
        <v>0</v>
      </c>
      <c r="S133" s="33" t="b">
        <f t="shared" ref="S133:S196" si="48">H133&lt;&gt;""</f>
        <v>0</v>
      </c>
      <c r="T133" s="33" t="b">
        <f t="shared" ref="T133:T196" si="49">J133&lt;&gt;""</f>
        <v>0</v>
      </c>
      <c r="U133" s="33" t="b">
        <f t="shared" ref="U133:U196" si="50">L133&lt;&gt;""</f>
        <v>0</v>
      </c>
      <c r="W133" s="33" t="b">
        <f t="shared" ref="W133:W196" si="51">$G133=H133</f>
        <v>1</v>
      </c>
      <c r="X133" s="33" t="b">
        <f t="shared" ref="X133:X196" si="52">$G133=J133</f>
        <v>1</v>
      </c>
      <c r="Y133" s="33" t="b">
        <f t="shared" ref="Y133:Y196" si="53">$G133=L133</f>
        <v>1</v>
      </c>
      <c r="AA133" s="33" t="b">
        <f t="shared" ref="AA133:AA196" si="54">H133="*"</f>
        <v>0</v>
      </c>
      <c r="AB133" s="33" t="b">
        <f t="shared" ref="AB133:AB196" si="55">J133="*"</f>
        <v>0</v>
      </c>
      <c r="AC133" s="33" t="b">
        <f t="shared" ref="AC133:AC196" si="56">L133="*"</f>
        <v>0</v>
      </c>
      <c r="AE133" s="38" t="b">
        <f t="shared" ref="AE133:AE196" si="57">OR(AA133,AND(R133,S133,W133))</f>
        <v>0</v>
      </c>
      <c r="AF133" s="33">
        <f t="shared" ref="AF133:AF196" si="58">IF(AE133,1,IF(NOT(R133),0,$AF$2))</f>
        <v>0</v>
      </c>
      <c r="AH133" s="33" t="b">
        <f t="shared" ref="AH133:AH196" si="59">OR(AB133,AND(R133,T133,X133),AND(NOT(T133),OR(AA133,AND(R133,S133,W133))))</f>
        <v>0</v>
      </c>
      <c r="AI133" s="33">
        <f t="shared" ref="AI133:AI196" si="60">IF(AH133,1,IF(NOT(R133),0,$AF$2))</f>
        <v>0</v>
      </c>
      <c r="AK133" s="33" t="b">
        <f t="shared" ref="AK133:AK196" si="61">OR(AC133,AND(R133,U133,Y133))</f>
        <v>0</v>
      </c>
      <c r="AL133" s="33">
        <f t="shared" ref="AL133:AL196" si="62">IF(AK133,1,IF(NOT(R133),0,$AF$2))</f>
        <v>0</v>
      </c>
    </row>
    <row r="134" spans="1:38" ht="17.100000000000001" customHeight="1" x14ac:dyDescent="0.2">
      <c r="A134" s="35"/>
      <c r="B134" s="47" t="str">
        <f>IF(AND(C134&lt;&gt;"",D134&lt;&gt;D133),LOOKUP(D134,QUADRO!B$11:B$30,QUADRO!E$11:E$30),"")</f>
        <v/>
      </c>
      <c r="C134" s="48" t="str">
        <f>IF(C133&lt;QUADRO!$G$32,C133+1,"")</f>
        <v/>
      </c>
      <c r="D134" s="46" t="str">
        <f>IF(C134&lt;&gt;"",IF(E133&gt;=LOOKUP(D133,QUADRO!$B$11:$B$30,QUADRO!$G$11:$G$30),CONCATENATE("D",IF(LOOKUP(D133,QUADRO!$B$11:$B$30,QUADRO!$C$11:$C$30)+1&lt;10,"0",""),LOOKUP(D133,QUADRO!$B$11:$B$30,QUADRO!$C$11:$C$30)+1),D133),"")</f>
        <v/>
      </c>
      <c r="E134" s="46" t="str">
        <f t="shared" ca="1" si="42"/>
        <v/>
      </c>
      <c r="F134" s="35"/>
      <c r="G134" s="49"/>
      <c r="H134" s="50"/>
      <c r="I134" s="51" t="str">
        <f t="shared" si="43"/>
        <v/>
      </c>
      <c r="J134" s="52"/>
      <c r="K134" s="51" t="str">
        <f t="shared" si="44"/>
        <v/>
      </c>
      <c r="L134" s="53"/>
      <c r="M134" s="20" t="str">
        <f t="shared" si="45"/>
        <v/>
      </c>
      <c r="N134" s="32" t="str">
        <f t="shared" si="46"/>
        <v/>
      </c>
      <c r="R134" s="33" t="b">
        <f t="shared" si="47"/>
        <v>0</v>
      </c>
      <c r="S134" s="33" t="b">
        <f t="shared" si="48"/>
        <v>0</v>
      </c>
      <c r="T134" s="33" t="b">
        <f t="shared" si="49"/>
        <v>0</v>
      </c>
      <c r="U134" s="33" t="b">
        <f t="shared" si="50"/>
        <v>0</v>
      </c>
      <c r="W134" s="33" t="b">
        <f t="shared" si="51"/>
        <v>1</v>
      </c>
      <c r="X134" s="33" t="b">
        <f t="shared" si="52"/>
        <v>1</v>
      </c>
      <c r="Y134" s="33" t="b">
        <f t="shared" si="53"/>
        <v>1</v>
      </c>
      <c r="AA134" s="33" t="b">
        <f t="shared" si="54"/>
        <v>0</v>
      </c>
      <c r="AB134" s="33" t="b">
        <f t="shared" si="55"/>
        <v>0</v>
      </c>
      <c r="AC134" s="33" t="b">
        <f t="shared" si="56"/>
        <v>0</v>
      </c>
      <c r="AE134" s="38" t="b">
        <f t="shared" si="57"/>
        <v>0</v>
      </c>
      <c r="AF134" s="33">
        <f t="shared" si="58"/>
        <v>0</v>
      </c>
      <c r="AH134" s="33" t="b">
        <f t="shared" si="59"/>
        <v>0</v>
      </c>
      <c r="AI134" s="33">
        <f t="shared" si="60"/>
        <v>0</v>
      </c>
      <c r="AK134" s="33" t="b">
        <f t="shared" si="61"/>
        <v>0</v>
      </c>
      <c r="AL134" s="33">
        <f t="shared" si="62"/>
        <v>0</v>
      </c>
    </row>
    <row r="135" spans="1:38" ht="17.100000000000001" customHeight="1" x14ac:dyDescent="0.2">
      <c r="A135" s="35"/>
      <c r="B135" s="47" t="str">
        <f>IF(AND(C135&lt;&gt;"",D135&lt;&gt;D134),LOOKUP(D135,QUADRO!B$11:B$30,QUADRO!E$11:E$30),"")</f>
        <v/>
      </c>
      <c r="C135" s="48" t="str">
        <f>IF(C134&lt;QUADRO!$G$32,C134+1,"")</f>
        <v/>
      </c>
      <c r="D135" s="46" t="str">
        <f>IF(C135&lt;&gt;"",IF(E134&gt;=LOOKUP(D134,QUADRO!$B$11:$B$30,QUADRO!$G$11:$G$30),CONCATENATE("D",IF(LOOKUP(D134,QUADRO!$B$11:$B$30,QUADRO!$C$11:$C$30)+1&lt;10,"0",""),LOOKUP(D134,QUADRO!$B$11:$B$30,QUADRO!$C$11:$C$30)+1),D134),"")</f>
        <v/>
      </c>
      <c r="E135" s="46" t="str">
        <f t="shared" ca="1" si="42"/>
        <v/>
      </c>
      <c r="F135" s="35"/>
      <c r="G135" s="49"/>
      <c r="H135" s="50"/>
      <c r="I135" s="51" t="str">
        <f t="shared" si="43"/>
        <v/>
      </c>
      <c r="J135" s="52"/>
      <c r="K135" s="51" t="str">
        <f t="shared" si="44"/>
        <v/>
      </c>
      <c r="L135" s="53"/>
      <c r="M135" s="20" t="str">
        <f t="shared" si="45"/>
        <v/>
      </c>
      <c r="N135" s="32" t="str">
        <f t="shared" si="46"/>
        <v/>
      </c>
      <c r="R135" s="33" t="b">
        <f t="shared" si="47"/>
        <v>0</v>
      </c>
      <c r="S135" s="33" t="b">
        <f t="shared" si="48"/>
        <v>0</v>
      </c>
      <c r="T135" s="33" t="b">
        <f t="shared" si="49"/>
        <v>0</v>
      </c>
      <c r="U135" s="33" t="b">
        <f t="shared" si="50"/>
        <v>0</v>
      </c>
      <c r="W135" s="33" t="b">
        <f t="shared" si="51"/>
        <v>1</v>
      </c>
      <c r="X135" s="33" t="b">
        <f t="shared" si="52"/>
        <v>1</v>
      </c>
      <c r="Y135" s="33" t="b">
        <f t="shared" si="53"/>
        <v>1</v>
      </c>
      <c r="AA135" s="33" t="b">
        <f t="shared" si="54"/>
        <v>0</v>
      </c>
      <c r="AB135" s="33" t="b">
        <f t="shared" si="55"/>
        <v>0</v>
      </c>
      <c r="AC135" s="33" t="b">
        <f t="shared" si="56"/>
        <v>0</v>
      </c>
      <c r="AE135" s="38" t="b">
        <f t="shared" si="57"/>
        <v>0</v>
      </c>
      <c r="AF135" s="33">
        <f t="shared" si="58"/>
        <v>0</v>
      </c>
      <c r="AH135" s="33" t="b">
        <f t="shared" si="59"/>
        <v>0</v>
      </c>
      <c r="AI135" s="33">
        <f t="shared" si="60"/>
        <v>0</v>
      </c>
      <c r="AK135" s="33" t="b">
        <f t="shared" si="61"/>
        <v>0</v>
      </c>
      <c r="AL135" s="33">
        <f t="shared" si="62"/>
        <v>0</v>
      </c>
    </row>
    <row r="136" spans="1:38" ht="17.100000000000001" customHeight="1" x14ac:dyDescent="0.2">
      <c r="A136" s="35"/>
      <c r="B136" s="47" t="str">
        <f>IF(AND(C136&lt;&gt;"",D136&lt;&gt;D135),LOOKUP(D136,QUADRO!B$11:B$30,QUADRO!E$11:E$30),"")</f>
        <v/>
      </c>
      <c r="C136" s="48" t="str">
        <f>IF(C135&lt;QUADRO!$G$32,C135+1,"")</f>
        <v/>
      </c>
      <c r="D136" s="46" t="str">
        <f>IF(C136&lt;&gt;"",IF(E135&gt;=LOOKUP(D135,QUADRO!$B$11:$B$30,QUADRO!$G$11:$G$30),CONCATENATE("D",IF(LOOKUP(D135,QUADRO!$B$11:$B$30,QUADRO!$C$11:$C$30)+1&lt;10,"0",""),LOOKUP(D135,QUADRO!$B$11:$B$30,QUADRO!$C$11:$C$30)+1),D135),"")</f>
        <v/>
      </c>
      <c r="E136" s="46" t="str">
        <f t="shared" ca="1" si="42"/>
        <v/>
      </c>
      <c r="F136" s="35"/>
      <c r="G136" s="49"/>
      <c r="H136" s="50"/>
      <c r="I136" s="51" t="str">
        <f t="shared" si="43"/>
        <v/>
      </c>
      <c r="J136" s="52"/>
      <c r="K136" s="51" t="str">
        <f t="shared" si="44"/>
        <v/>
      </c>
      <c r="L136" s="53"/>
      <c r="M136" s="20" t="str">
        <f t="shared" si="45"/>
        <v/>
      </c>
      <c r="N136" s="32" t="str">
        <f t="shared" si="46"/>
        <v/>
      </c>
      <c r="R136" s="33" t="b">
        <f t="shared" si="47"/>
        <v>0</v>
      </c>
      <c r="S136" s="33" t="b">
        <f t="shared" si="48"/>
        <v>0</v>
      </c>
      <c r="T136" s="33" t="b">
        <f t="shared" si="49"/>
        <v>0</v>
      </c>
      <c r="U136" s="33" t="b">
        <f t="shared" si="50"/>
        <v>0</v>
      </c>
      <c r="W136" s="33" t="b">
        <f t="shared" si="51"/>
        <v>1</v>
      </c>
      <c r="X136" s="33" t="b">
        <f t="shared" si="52"/>
        <v>1</v>
      </c>
      <c r="Y136" s="33" t="b">
        <f t="shared" si="53"/>
        <v>1</v>
      </c>
      <c r="AA136" s="33" t="b">
        <f t="shared" si="54"/>
        <v>0</v>
      </c>
      <c r="AB136" s="33" t="b">
        <f t="shared" si="55"/>
        <v>0</v>
      </c>
      <c r="AC136" s="33" t="b">
        <f t="shared" si="56"/>
        <v>0</v>
      </c>
      <c r="AE136" s="38" t="b">
        <f t="shared" si="57"/>
        <v>0</v>
      </c>
      <c r="AF136" s="33">
        <f t="shared" si="58"/>
        <v>0</v>
      </c>
      <c r="AH136" s="33" t="b">
        <f t="shared" si="59"/>
        <v>0</v>
      </c>
      <c r="AI136" s="33">
        <f t="shared" si="60"/>
        <v>0</v>
      </c>
      <c r="AK136" s="33" t="b">
        <f t="shared" si="61"/>
        <v>0</v>
      </c>
      <c r="AL136" s="33">
        <f t="shared" si="62"/>
        <v>0</v>
      </c>
    </row>
    <row r="137" spans="1:38" ht="17.100000000000001" customHeight="1" x14ac:dyDescent="0.2">
      <c r="A137" s="35"/>
      <c r="B137" s="47" t="str">
        <f>IF(AND(C137&lt;&gt;"",D137&lt;&gt;D136),LOOKUP(D137,QUADRO!B$11:B$30,QUADRO!E$11:E$30),"")</f>
        <v/>
      </c>
      <c r="C137" s="48" t="str">
        <f>IF(C136&lt;QUADRO!$G$32,C136+1,"")</f>
        <v/>
      </c>
      <c r="D137" s="46" t="str">
        <f>IF(C137&lt;&gt;"",IF(E136&gt;=LOOKUP(D136,QUADRO!$B$11:$B$30,QUADRO!$G$11:$G$30),CONCATENATE("D",IF(LOOKUP(D136,QUADRO!$B$11:$B$30,QUADRO!$C$11:$C$30)+1&lt;10,"0",""),LOOKUP(D136,QUADRO!$B$11:$B$30,QUADRO!$C$11:$C$30)+1),D136),"")</f>
        <v/>
      </c>
      <c r="E137" s="46" t="str">
        <f t="shared" ca="1" si="42"/>
        <v/>
      </c>
      <c r="F137" s="35"/>
      <c r="G137" s="49"/>
      <c r="H137" s="50"/>
      <c r="I137" s="51" t="str">
        <f t="shared" si="43"/>
        <v/>
      </c>
      <c r="J137" s="52"/>
      <c r="K137" s="51" t="str">
        <f t="shared" si="44"/>
        <v/>
      </c>
      <c r="L137" s="53"/>
      <c r="M137" s="20" t="str">
        <f t="shared" si="45"/>
        <v/>
      </c>
      <c r="N137" s="32" t="str">
        <f t="shared" si="46"/>
        <v/>
      </c>
      <c r="R137" s="33" t="b">
        <f t="shared" si="47"/>
        <v>0</v>
      </c>
      <c r="S137" s="33" t="b">
        <f t="shared" si="48"/>
        <v>0</v>
      </c>
      <c r="T137" s="33" t="b">
        <f t="shared" si="49"/>
        <v>0</v>
      </c>
      <c r="U137" s="33" t="b">
        <f t="shared" si="50"/>
        <v>0</v>
      </c>
      <c r="W137" s="33" t="b">
        <f t="shared" si="51"/>
        <v>1</v>
      </c>
      <c r="X137" s="33" t="b">
        <f t="shared" si="52"/>
        <v>1</v>
      </c>
      <c r="Y137" s="33" t="b">
        <f t="shared" si="53"/>
        <v>1</v>
      </c>
      <c r="AA137" s="33" t="b">
        <f t="shared" si="54"/>
        <v>0</v>
      </c>
      <c r="AB137" s="33" t="b">
        <f t="shared" si="55"/>
        <v>0</v>
      </c>
      <c r="AC137" s="33" t="b">
        <f t="shared" si="56"/>
        <v>0</v>
      </c>
      <c r="AE137" s="38" t="b">
        <f t="shared" si="57"/>
        <v>0</v>
      </c>
      <c r="AF137" s="33">
        <f t="shared" si="58"/>
        <v>0</v>
      </c>
      <c r="AH137" s="33" t="b">
        <f t="shared" si="59"/>
        <v>0</v>
      </c>
      <c r="AI137" s="33">
        <f t="shared" si="60"/>
        <v>0</v>
      </c>
      <c r="AK137" s="33" t="b">
        <f t="shared" si="61"/>
        <v>0</v>
      </c>
      <c r="AL137" s="33">
        <f t="shared" si="62"/>
        <v>0</v>
      </c>
    </row>
    <row r="138" spans="1:38" ht="17.100000000000001" customHeight="1" x14ac:dyDescent="0.2">
      <c r="A138" s="35"/>
      <c r="B138" s="47" t="str">
        <f>IF(AND(C138&lt;&gt;"",D138&lt;&gt;D137),LOOKUP(D138,QUADRO!B$11:B$30,QUADRO!E$11:E$30),"")</f>
        <v/>
      </c>
      <c r="C138" s="48" t="str">
        <f>IF(C137&lt;QUADRO!$G$32,C137+1,"")</f>
        <v/>
      </c>
      <c r="D138" s="46" t="str">
        <f>IF(C138&lt;&gt;"",IF(E137&gt;=LOOKUP(D137,QUADRO!$B$11:$B$30,QUADRO!$G$11:$G$30),CONCATENATE("D",IF(LOOKUP(D137,QUADRO!$B$11:$B$30,QUADRO!$C$11:$C$30)+1&lt;10,"0",""),LOOKUP(D137,QUADRO!$B$11:$B$30,QUADRO!$C$11:$C$30)+1),D137),"")</f>
        <v/>
      </c>
      <c r="E138" s="46" t="str">
        <f t="shared" ca="1" si="42"/>
        <v/>
      </c>
      <c r="F138" s="35"/>
      <c r="G138" s="49"/>
      <c r="H138" s="50"/>
      <c r="I138" s="51" t="str">
        <f t="shared" si="43"/>
        <v/>
      </c>
      <c r="J138" s="52"/>
      <c r="K138" s="51" t="str">
        <f t="shared" si="44"/>
        <v/>
      </c>
      <c r="L138" s="53"/>
      <c r="M138" s="20" t="str">
        <f t="shared" si="45"/>
        <v/>
      </c>
      <c r="N138" s="32" t="str">
        <f t="shared" si="46"/>
        <v/>
      </c>
      <c r="R138" s="33" t="b">
        <f t="shared" si="47"/>
        <v>0</v>
      </c>
      <c r="S138" s="33" t="b">
        <f t="shared" si="48"/>
        <v>0</v>
      </c>
      <c r="T138" s="33" t="b">
        <f t="shared" si="49"/>
        <v>0</v>
      </c>
      <c r="U138" s="33" t="b">
        <f t="shared" si="50"/>
        <v>0</v>
      </c>
      <c r="W138" s="33" t="b">
        <f t="shared" si="51"/>
        <v>1</v>
      </c>
      <c r="X138" s="33" t="b">
        <f t="shared" si="52"/>
        <v>1</v>
      </c>
      <c r="Y138" s="33" t="b">
        <f t="shared" si="53"/>
        <v>1</v>
      </c>
      <c r="AA138" s="33" t="b">
        <f t="shared" si="54"/>
        <v>0</v>
      </c>
      <c r="AB138" s="33" t="b">
        <f t="shared" si="55"/>
        <v>0</v>
      </c>
      <c r="AC138" s="33" t="b">
        <f t="shared" si="56"/>
        <v>0</v>
      </c>
      <c r="AE138" s="38" t="b">
        <f t="shared" si="57"/>
        <v>0</v>
      </c>
      <c r="AF138" s="33">
        <f t="shared" si="58"/>
        <v>0</v>
      </c>
      <c r="AH138" s="33" t="b">
        <f t="shared" si="59"/>
        <v>0</v>
      </c>
      <c r="AI138" s="33">
        <f t="shared" si="60"/>
        <v>0</v>
      </c>
      <c r="AK138" s="33" t="b">
        <f t="shared" si="61"/>
        <v>0</v>
      </c>
      <c r="AL138" s="33">
        <f t="shared" si="62"/>
        <v>0</v>
      </c>
    </row>
    <row r="139" spans="1:38" ht="17.100000000000001" customHeight="1" x14ac:dyDescent="0.2">
      <c r="A139" s="35"/>
      <c r="B139" s="47" t="str">
        <f>IF(AND(C139&lt;&gt;"",D139&lt;&gt;D138),LOOKUP(D139,QUADRO!B$11:B$30,QUADRO!E$11:E$30),"")</f>
        <v/>
      </c>
      <c r="C139" s="48" t="str">
        <f>IF(C138&lt;QUADRO!$G$32,C138+1,"")</f>
        <v/>
      </c>
      <c r="D139" s="46" t="str">
        <f>IF(C139&lt;&gt;"",IF(E138&gt;=LOOKUP(D138,QUADRO!$B$11:$B$30,QUADRO!$G$11:$G$30),CONCATENATE("D",IF(LOOKUP(D138,QUADRO!$B$11:$B$30,QUADRO!$C$11:$C$30)+1&lt;10,"0",""),LOOKUP(D138,QUADRO!$B$11:$B$30,QUADRO!$C$11:$C$30)+1),D138),"")</f>
        <v/>
      </c>
      <c r="E139" s="46" t="str">
        <f t="shared" ca="1" si="42"/>
        <v/>
      </c>
      <c r="F139" s="35"/>
      <c r="G139" s="49"/>
      <c r="H139" s="50"/>
      <c r="I139" s="51" t="str">
        <f t="shared" si="43"/>
        <v/>
      </c>
      <c r="J139" s="52"/>
      <c r="K139" s="51" t="str">
        <f t="shared" si="44"/>
        <v/>
      </c>
      <c r="L139" s="53"/>
      <c r="M139" s="20" t="str">
        <f t="shared" si="45"/>
        <v/>
      </c>
      <c r="N139" s="32" t="str">
        <f t="shared" si="46"/>
        <v/>
      </c>
      <c r="R139" s="33" t="b">
        <f t="shared" si="47"/>
        <v>0</v>
      </c>
      <c r="S139" s="33" t="b">
        <f t="shared" si="48"/>
        <v>0</v>
      </c>
      <c r="T139" s="33" t="b">
        <f t="shared" si="49"/>
        <v>0</v>
      </c>
      <c r="U139" s="33" t="b">
        <f t="shared" si="50"/>
        <v>0</v>
      </c>
      <c r="W139" s="33" t="b">
        <f t="shared" si="51"/>
        <v>1</v>
      </c>
      <c r="X139" s="33" t="b">
        <f t="shared" si="52"/>
        <v>1</v>
      </c>
      <c r="Y139" s="33" t="b">
        <f t="shared" si="53"/>
        <v>1</v>
      </c>
      <c r="AA139" s="33" t="b">
        <f t="shared" si="54"/>
        <v>0</v>
      </c>
      <c r="AB139" s="33" t="b">
        <f t="shared" si="55"/>
        <v>0</v>
      </c>
      <c r="AC139" s="33" t="b">
        <f t="shared" si="56"/>
        <v>0</v>
      </c>
      <c r="AE139" s="38" t="b">
        <f t="shared" si="57"/>
        <v>0</v>
      </c>
      <c r="AF139" s="33">
        <f t="shared" si="58"/>
        <v>0</v>
      </c>
      <c r="AH139" s="33" t="b">
        <f t="shared" si="59"/>
        <v>0</v>
      </c>
      <c r="AI139" s="33">
        <f t="shared" si="60"/>
        <v>0</v>
      </c>
      <c r="AK139" s="33" t="b">
        <f t="shared" si="61"/>
        <v>0</v>
      </c>
      <c r="AL139" s="33">
        <f t="shared" si="62"/>
        <v>0</v>
      </c>
    </row>
    <row r="140" spans="1:38" ht="17.100000000000001" customHeight="1" x14ac:dyDescent="0.2">
      <c r="A140" s="35"/>
      <c r="B140" s="47" t="str">
        <f>IF(AND(C140&lt;&gt;"",D140&lt;&gt;D139),LOOKUP(D140,QUADRO!B$11:B$30,QUADRO!E$11:E$30),"")</f>
        <v/>
      </c>
      <c r="C140" s="48" t="str">
        <f>IF(C139&lt;QUADRO!$G$32,C139+1,"")</f>
        <v/>
      </c>
      <c r="D140" s="46" t="str">
        <f>IF(C140&lt;&gt;"",IF(E139&gt;=LOOKUP(D139,QUADRO!$B$11:$B$30,QUADRO!$G$11:$G$30),CONCATENATE("D",IF(LOOKUP(D139,QUADRO!$B$11:$B$30,QUADRO!$C$11:$C$30)+1&lt;10,"0",""),LOOKUP(D139,QUADRO!$B$11:$B$30,QUADRO!$C$11:$C$30)+1),D139),"")</f>
        <v/>
      </c>
      <c r="E140" s="46" t="str">
        <f t="shared" ca="1" si="42"/>
        <v/>
      </c>
      <c r="F140" s="35"/>
      <c r="G140" s="49"/>
      <c r="H140" s="50"/>
      <c r="I140" s="51" t="str">
        <f t="shared" si="43"/>
        <v/>
      </c>
      <c r="J140" s="52"/>
      <c r="K140" s="51" t="str">
        <f t="shared" si="44"/>
        <v/>
      </c>
      <c r="L140" s="53"/>
      <c r="M140" s="20" t="str">
        <f t="shared" si="45"/>
        <v/>
      </c>
      <c r="N140" s="32" t="str">
        <f t="shared" si="46"/>
        <v/>
      </c>
      <c r="R140" s="33" t="b">
        <f t="shared" si="47"/>
        <v>0</v>
      </c>
      <c r="S140" s="33" t="b">
        <f t="shared" si="48"/>
        <v>0</v>
      </c>
      <c r="T140" s="33" t="b">
        <f t="shared" si="49"/>
        <v>0</v>
      </c>
      <c r="U140" s="33" t="b">
        <f t="shared" si="50"/>
        <v>0</v>
      </c>
      <c r="W140" s="33" t="b">
        <f t="shared" si="51"/>
        <v>1</v>
      </c>
      <c r="X140" s="33" t="b">
        <f t="shared" si="52"/>
        <v>1</v>
      </c>
      <c r="Y140" s="33" t="b">
        <f t="shared" si="53"/>
        <v>1</v>
      </c>
      <c r="AA140" s="33" t="b">
        <f t="shared" si="54"/>
        <v>0</v>
      </c>
      <c r="AB140" s="33" t="b">
        <f t="shared" si="55"/>
        <v>0</v>
      </c>
      <c r="AC140" s="33" t="b">
        <f t="shared" si="56"/>
        <v>0</v>
      </c>
      <c r="AE140" s="38" t="b">
        <f t="shared" si="57"/>
        <v>0</v>
      </c>
      <c r="AF140" s="33">
        <f t="shared" si="58"/>
        <v>0</v>
      </c>
      <c r="AH140" s="33" t="b">
        <f t="shared" si="59"/>
        <v>0</v>
      </c>
      <c r="AI140" s="33">
        <f t="shared" si="60"/>
        <v>0</v>
      </c>
      <c r="AK140" s="33" t="b">
        <f t="shared" si="61"/>
        <v>0</v>
      </c>
      <c r="AL140" s="33">
        <f t="shared" si="62"/>
        <v>0</v>
      </c>
    </row>
    <row r="141" spans="1:38" ht="17.100000000000001" customHeight="1" x14ac:dyDescent="0.2">
      <c r="A141" s="35"/>
      <c r="B141" s="47" t="str">
        <f>IF(AND(C141&lt;&gt;"",D141&lt;&gt;D140),LOOKUP(D141,QUADRO!B$11:B$30,QUADRO!E$11:E$30),"")</f>
        <v/>
      </c>
      <c r="C141" s="48" t="str">
        <f>IF(C140&lt;QUADRO!$G$32,C140+1,"")</f>
        <v/>
      </c>
      <c r="D141" s="46" t="str">
        <f>IF(C141&lt;&gt;"",IF(E140&gt;=LOOKUP(D140,QUADRO!$B$11:$B$30,QUADRO!$G$11:$G$30),CONCATENATE("D",IF(LOOKUP(D140,QUADRO!$B$11:$B$30,QUADRO!$C$11:$C$30)+1&lt;10,"0",""),LOOKUP(D140,QUADRO!$B$11:$B$30,QUADRO!$C$11:$C$30)+1),D140),"")</f>
        <v/>
      </c>
      <c r="E141" s="46" t="str">
        <f t="shared" ca="1" si="42"/>
        <v/>
      </c>
      <c r="F141" s="35"/>
      <c r="G141" s="49"/>
      <c r="H141" s="50"/>
      <c r="I141" s="51" t="str">
        <f t="shared" si="43"/>
        <v/>
      </c>
      <c r="J141" s="52"/>
      <c r="K141" s="51" t="str">
        <f t="shared" si="44"/>
        <v/>
      </c>
      <c r="L141" s="53"/>
      <c r="M141" s="20" t="str">
        <f t="shared" si="45"/>
        <v/>
      </c>
      <c r="N141" s="32" t="str">
        <f t="shared" si="46"/>
        <v/>
      </c>
      <c r="R141" s="33" t="b">
        <f t="shared" si="47"/>
        <v>0</v>
      </c>
      <c r="S141" s="33" t="b">
        <f t="shared" si="48"/>
        <v>0</v>
      </c>
      <c r="T141" s="33" t="b">
        <f t="shared" si="49"/>
        <v>0</v>
      </c>
      <c r="U141" s="33" t="b">
        <f t="shared" si="50"/>
        <v>0</v>
      </c>
      <c r="W141" s="33" t="b">
        <f t="shared" si="51"/>
        <v>1</v>
      </c>
      <c r="X141" s="33" t="b">
        <f t="shared" si="52"/>
        <v>1</v>
      </c>
      <c r="Y141" s="33" t="b">
        <f t="shared" si="53"/>
        <v>1</v>
      </c>
      <c r="AA141" s="33" t="b">
        <f t="shared" si="54"/>
        <v>0</v>
      </c>
      <c r="AB141" s="33" t="b">
        <f t="shared" si="55"/>
        <v>0</v>
      </c>
      <c r="AC141" s="33" t="b">
        <f t="shared" si="56"/>
        <v>0</v>
      </c>
      <c r="AE141" s="38" t="b">
        <f t="shared" si="57"/>
        <v>0</v>
      </c>
      <c r="AF141" s="33">
        <f t="shared" si="58"/>
        <v>0</v>
      </c>
      <c r="AH141" s="33" t="b">
        <f t="shared" si="59"/>
        <v>0</v>
      </c>
      <c r="AI141" s="33">
        <f t="shared" si="60"/>
        <v>0</v>
      </c>
      <c r="AK141" s="33" t="b">
        <f t="shared" si="61"/>
        <v>0</v>
      </c>
      <c r="AL141" s="33">
        <f t="shared" si="62"/>
        <v>0</v>
      </c>
    </row>
    <row r="142" spans="1:38" ht="17.100000000000001" customHeight="1" x14ac:dyDescent="0.2">
      <c r="A142" s="35"/>
      <c r="B142" s="47" t="str">
        <f>IF(AND(C142&lt;&gt;"",D142&lt;&gt;D141),LOOKUP(D142,QUADRO!B$11:B$30,QUADRO!E$11:E$30),"")</f>
        <v/>
      </c>
      <c r="C142" s="48" t="str">
        <f>IF(C141&lt;QUADRO!$G$32,C141+1,"")</f>
        <v/>
      </c>
      <c r="D142" s="46" t="str">
        <f>IF(C142&lt;&gt;"",IF(E141&gt;=LOOKUP(D141,QUADRO!$B$11:$B$30,QUADRO!$G$11:$G$30),CONCATENATE("D",IF(LOOKUP(D141,QUADRO!$B$11:$B$30,QUADRO!$C$11:$C$30)+1&lt;10,"0",""),LOOKUP(D141,QUADRO!$B$11:$B$30,QUADRO!$C$11:$C$30)+1),D141),"")</f>
        <v/>
      </c>
      <c r="E142" s="46" t="str">
        <f t="shared" ca="1" si="42"/>
        <v/>
      </c>
      <c r="F142" s="35"/>
      <c r="G142" s="49"/>
      <c r="H142" s="50"/>
      <c r="I142" s="51" t="str">
        <f t="shared" si="43"/>
        <v/>
      </c>
      <c r="J142" s="52"/>
      <c r="K142" s="51" t="str">
        <f t="shared" si="44"/>
        <v/>
      </c>
      <c r="L142" s="53"/>
      <c r="M142" s="20" t="str">
        <f t="shared" si="45"/>
        <v/>
      </c>
      <c r="N142" s="32" t="str">
        <f t="shared" si="46"/>
        <v/>
      </c>
      <c r="R142" s="33" t="b">
        <f t="shared" si="47"/>
        <v>0</v>
      </c>
      <c r="S142" s="33" t="b">
        <f t="shared" si="48"/>
        <v>0</v>
      </c>
      <c r="T142" s="33" t="b">
        <f t="shared" si="49"/>
        <v>0</v>
      </c>
      <c r="U142" s="33" t="b">
        <f t="shared" si="50"/>
        <v>0</v>
      </c>
      <c r="W142" s="33" t="b">
        <f t="shared" si="51"/>
        <v>1</v>
      </c>
      <c r="X142" s="33" t="b">
        <f t="shared" si="52"/>
        <v>1</v>
      </c>
      <c r="Y142" s="33" t="b">
        <f t="shared" si="53"/>
        <v>1</v>
      </c>
      <c r="AA142" s="33" t="b">
        <f t="shared" si="54"/>
        <v>0</v>
      </c>
      <c r="AB142" s="33" t="b">
        <f t="shared" si="55"/>
        <v>0</v>
      </c>
      <c r="AC142" s="33" t="b">
        <f t="shared" si="56"/>
        <v>0</v>
      </c>
      <c r="AE142" s="38" t="b">
        <f t="shared" si="57"/>
        <v>0</v>
      </c>
      <c r="AF142" s="33">
        <f t="shared" si="58"/>
        <v>0</v>
      </c>
      <c r="AH142" s="33" t="b">
        <f t="shared" si="59"/>
        <v>0</v>
      </c>
      <c r="AI142" s="33">
        <f t="shared" si="60"/>
        <v>0</v>
      </c>
      <c r="AK142" s="33" t="b">
        <f t="shared" si="61"/>
        <v>0</v>
      </c>
      <c r="AL142" s="33">
        <f t="shared" si="62"/>
        <v>0</v>
      </c>
    </row>
    <row r="143" spans="1:38" ht="17.100000000000001" customHeight="1" x14ac:dyDescent="0.2">
      <c r="A143" s="35"/>
      <c r="B143" s="47" t="str">
        <f>IF(AND(C143&lt;&gt;"",D143&lt;&gt;D142),LOOKUP(D143,QUADRO!B$11:B$30,QUADRO!E$11:E$30),"")</f>
        <v/>
      </c>
      <c r="C143" s="48" t="str">
        <f>IF(C142&lt;QUADRO!$G$32,C142+1,"")</f>
        <v/>
      </c>
      <c r="D143" s="46" t="str">
        <f>IF(C143&lt;&gt;"",IF(E142&gt;=LOOKUP(D142,QUADRO!$B$11:$B$30,QUADRO!$G$11:$G$30),CONCATENATE("D",IF(LOOKUP(D142,QUADRO!$B$11:$B$30,QUADRO!$C$11:$C$30)+1&lt;10,"0",""),LOOKUP(D142,QUADRO!$B$11:$B$30,QUADRO!$C$11:$C$30)+1),D142),"")</f>
        <v/>
      </c>
      <c r="E143" s="46" t="str">
        <f t="shared" ca="1" si="42"/>
        <v/>
      </c>
      <c r="F143" s="35"/>
      <c r="G143" s="49"/>
      <c r="H143" s="50"/>
      <c r="I143" s="51" t="str">
        <f t="shared" si="43"/>
        <v/>
      </c>
      <c r="J143" s="52"/>
      <c r="K143" s="51" t="str">
        <f t="shared" si="44"/>
        <v/>
      </c>
      <c r="L143" s="53"/>
      <c r="M143" s="20" t="str">
        <f t="shared" si="45"/>
        <v/>
      </c>
      <c r="N143" s="32" t="str">
        <f t="shared" si="46"/>
        <v/>
      </c>
      <c r="R143" s="33" t="b">
        <f t="shared" si="47"/>
        <v>0</v>
      </c>
      <c r="S143" s="33" t="b">
        <f t="shared" si="48"/>
        <v>0</v>
      </c>
      <c r="T143" s="33" t="b">
        <f t="shared" si="49"/>
        <v>0</v>
      </c>
      <c r="U143" s="33" t="b">
        <f t="shared" si="50"/>
        <v>0</v>
      </c>
      <c r="W143" s="33" t="b">
        <f t="shared" si="51"/>
        <v>1</v>
      </c>
      <c r="X143" s="33" t="b">
        <f t="shared" si="52"/>
        <v>1</v>
      </c>
      <c r="Y143" s="33" t="b">
        <f t="shared" si="53"/>
        <v>1</v>
      </c>
      <c r="AA143" s="33" t="b">
        <f t="shared" si="54"/>
        <v>0</v>
      </c>
      <c r="AB143" s="33" t="b">
        <f t="shared" si="55"/>
        <v>0</v>
      </c>
      <c r="AC143" s="33" t="b">
        <f t="shared" si="56"/>
        <v>0</v>
      </c>
      <c r="AE143" s="38" t="b">
        <f t="shared" si="57"/>
        <v>0</v>
      </c>
      <c r="AF143" s="33">
        <f t="shared" si="58"/>
        <v>0</v>
      </c>
      <c r="AH143" s="33" t="b">
        <f t="shared" si="59"/>
        <v>0</v>
      </c>
      <c r="AI143" s="33">
        <f t="shared" si="60"/>
        <v>0</v>
      </c>
      <c r="AK143" s="33" t="b">
        <f t="shared" si="61"/>
        <v>0</v>
      </c>
      <c r="AL143" s="33">
        <f t="shared" si="62"/>
        <v>0</v>
      </c>
    </row>
    <row r="144" spans="1:38" ht="17.100000000000001" customHeight="1" x14ac:dyDescent="0.2">
      <c r="A144" s="35"/>
      <c r="B144" s="47" t="str">
        <f>IF(AND(C144&lt;&gt;"",D144&lt;&gt;D143),LOOKUP(D144,QUADRO!B$11:B$30,QUADRO!E$11:E$30),"")</f>
        <v/>
      </c>
      <c r="C144" s="48" t="str">
        <f>IF(C143&lt;QUADRO!$G$32,C143+1,"")</f>
        <v/>
      </c>
      <c r="D144" s="46" t="str">
        <f>IF(C144&lt;&gt;"",IF(E143&gt;=LOOKUP(D143,QUADRO!$B$11:$B$30,QUADRO!$G$11:$G$30),CONCATENATE("D",IF(LOOKUP(D143,QUADRO!$B$11:$B$30,QUADRO!$C$11:$C$30)+1&lt;10,"0",""),LOOKUP(D143,QUADRO!$B$11:$B$30,QUADRO!$C$11:$C$30)+1),D143),"")</f>
        <v/>
      </c>
      <c r="E144" s="46" t="str">
        <f t="shared" ca="1" si="42"/>
        <v/>
      </c>
      <c r="F144" s="35"/>
      <c r="G144" s="49"/>
      <c r="H144" s="50"/>
      <c r="I144" s="51" t="str">
        <f t="shared" si="43"/>
        <v/>
      </c>
      <c r="J144" s="52"/>
      <c r="K144" s="51" t="str">
        <f t="shared" si="44"/>
        <v/>
      </c>
      <c r="L144" s="53"/>
      <c r="M144" s="20" t="str">
        <f t="shared" si="45"/>
        <v/>
      </c>
      <c r="N144" s="32" t="str">
        <f t="shared" si="46"/>
        <v/>
      </c>
      <c r="R144" s="33" t="b">
        <f t="shared" si="47"/>
        <v>0</v>
      </c>
      <c r="S144" s="33" t="b">
        <f t="shared" si="48"/>
        <v>0</v>
      </c>
      <c r="T144" s="33" t="b">
        <f t="shared" si="49"/>
        <v>0</v>
      </c>
      <c r="U144" s="33" t="b">
        <f t="shared" si="50"/>
        <v>0</v>
      </c>
      <c r="W144" s="33" t="b">
        <f t="shared" si="51"/>
        <v>1</v>
      </c>
      <c r="X144" s="33" t="b">
        <f t="shared" si="52"/>
        <v>1</v>
      </c>
      <c r="Y144" s="33" t="b">
        <f t="shared" si="53"/>
        <v>1</v>
      </c>
      <c r="AA144" s="33" t="b">
        <f t="shared" si="54"/>
        <v>0</v>
      </c>
      <c r="AB144" s="33" t="b">
        <f t="shared" si="55"/>
        <v>0</v>
      </c>
      <c r="AC144" s="33" t="b">
        <f t="shared" si="56"/>
        <v>0</v>
      </c>
      <c r="AE144" s="38" t="b">
        <f t="shared" si="57"/>
        <v>0</v>
      </c>
      <c r="AF144" s="33">
        <f t="shared" si="58"/>
        <v>0</v>
      </c>
      <c r="AH144" s="33" t="b">
        <f t="shared" si="59"/>
        <v>0</v>
      </c>
      <c r="AI144" s="33">
        <f t="shared" si="60"/>
        <v>0</v>
      </c>
      <c r="AK144" s="33" t="b">
        <f t="shared" si="61"/>
        <v>0</v>
      </c>
      <c r="AL144" s="33">
        <f t="shared" si="62"/>
        <v>0</v>
      </c>
    </row>
    <row r="145" spans="1:38" ht="17.100000000000001" customHeight="1" x14ac:dyDescent="0.2">
      <c r="A145" s="35"/>
      <c r="B145" s="47" t="str">
        <f>IF(AND(C145&lt;&gt;"",D145&lt;&gt;D144),LOOKUP(D145,QUADRO!B$11:B$30,QUADRO!E$11:E$30),"")</f>
        <v/>
      </c>
      <c r="C145" s="48" t="str">
        <f>IF(C144&lt;QUADRO!$G$32,C144+1,"")</f>
        <v/>
      </c>
      <c r="D145" s="46" t="str">
        <f>IF(C145&lt;&gt;"",IF(E144&gt;=LOOKUP(D144,QUADRO!$B$11:$B$30,QUADRO!$G$11:$G$30),CONCATENATE("D",IF(LOOKUP(D144,QUADRO!$B$11:$B$30,QUADRO!$C$11:$C$30)+1&lt;10,"0",""),LOOKUP(D144,QUADRO!$B$11:$B$30,QUADRO!$C$11:$C$30)+1),D144),"")</f>
        <v/>
      </c>
      <c r="E145" s="46" t="str">
        <f t="shared" ca="1" si="42"/>
        <v/>
      </c>
      <c r="F145" s="35"/>
      <c r="G145" s="49"/>
      <c r="H145" s="50"/>
      <c r="I145" s="51" t="str">
        <f t="shared" si="43"/>
        <v/>
      </c>
      <c r="J145" s="52"/>
      <c r="K145" s="51" t="str">
        <f t="shared" si="44"/>
        <v/>
      </c>
      <c r="L145" s="53"/>
      <c r="M145" s="20" t="str">
        <f t="shared" si="45"/>
        <v/>
      </c>
      <c r="N145" s="32" t="str">
        <f t="shared" si="46"/>
        <v/>
      </c>
      <c r="R145" s="33" t="b">
        <f t="shared" si="47"/>
        <v>0</v>
      </c>
      <c r="S145" s="33" t="b">
        <f t="shared" si="48"/>
        <v>0</v>
      </c>
      <c r="T145" s="33" t="b">
        <f t="shared" si="49"/>
        <v>0</v>
      </c>
      <c r="U145" s="33" t="b">
        <f t="shared" si="50"/>
        <v>0</v>
      </c>
      <c r="W145" s="33" t="b">
        <f t="shared" si="51"/>
        <v>1</v>
      </c>
      <c r="X145" s="33" t="b">
        <f t="shared" si="52"/>
        <v>1</v>
      </c>
      <c r="Y145" s="33" t="b">
        <f t="shared" si="53"/>
        <v>1</v>
      </c>
      <c r="AA145" s="33" t="b">
        <f t="shared" si="54"/>
        <v>0</v>
      </c>
      <c r="AB145" s="33" t="b">
        <f t="shared" si="55"/>
        <v>0</v>
      </c>
      <c r="AC145" s="33" t="b">
        <f t="shared" si="56"/>
        <v>0</v>
      </c>
      <c r="AE145" s="38" t="b">
        <f t="shared" si="57"/>
        <v>0</v>
      </c>
      <c r="AF145" s="33">
        <f t="shared" si="58"/>
        <v>0</v>
      </c>
      <c r="AH145" s="33" t="b">
        <f t="shared" si="59"/>
        <v>0</v>
      </c>
      <c r="AI145" s="33">
        <f t="shared" si="60"/>
        <v>0</v>
      </c>
      <c r="AK145" s="33" t="b">
        <f t="shared" si="61"/>
        <v>0</v>
      </c>
      <c r="AL145" s="33">
        <f t="shared" si="62"/>
        <v>0</v>
      </c>
    </row>
    <row r="146" spans="1:38" ht="17.100000000000001" customHeight="1" x14ac:dyDescent="0.2">
      <c r="A146" s="35"/>
      <c r="B146" s="47" t="str">
        <f>IF(AND(C146&lt;&gt;"",D146&lt;&gt;D145),LOOKUP(D146,QUADRO!B$11:B$30,QUADRO!E$11:E$30),"")</f>
        <v/>
      </c>
      <c r="C146" s="48" t="str">
        <f>IF(C145&lt;QUADRO!$G$32,C145+1,"")</f>
        <v/>
      </c>
      <c r="D146" s="46" t="str">
        <f>IF(C146&lt;&gt;"",IF(E145&gt;=LOOKUP(D145,QUADRO!$B$11:$B$30,QUADRO!$G$11:$G$30),CONCATENATE("D",IF(LOOKUP(D145,QUADRO!$B$11:$B$30,QUADRO!$C$11:$C$30)+1&lt;10,"0",""),LOOKUP(D145,QUADRO!$B$11:$B$30,QUADRO!$C$11:$C$30)+1),D145),"")</f>
        <v/>
      </c>
      <c r="E146" s="46" t="str">
        <f t="shared" ca="1" si="42"/>
        <v/>
      </c>
      <c r="F146" s="35"/>
      <c r="G146" s="49"/>
      <c r="H146" s="50"/>
      <c r="I146" s="51" t="str">
        <f t="shared" si="43"/>
        <v/>
      </c>
      <c r="J146" s="52"/>
      <c r="K146" s="51" t="str">
        <f t="shared" si="44"/>
        <v/>
      </c>
      <c r="L146" s="53"/>
      <c r="M146" s="20" t="str">
        <f t="shared" si="45"/>
        <v/>
      </c>
      <c r="N146" s="32" t="str">
        <f t="shared" si="46"/>
        <v/>
      </c>
      <c r="R146" s="33" t="b">
        <f t="shared" si="47"/>
        <v>0</v>
      </c>
      <c r="S146" s="33" t="b">
        <f t="shared" si="48"/>
        <v>0</v>
      </c>
      <c r="T146" s="33" t="b">
        <f t="shared" si="49"/>
        <v>0</v>
      </c>
      <c r="U146" s="33" t="b">
        <f t="shared" si="50"/>
        <v>0</v>
      </c>
      <c r="W146" s="33" t="b">
        <f t="shared" si="51"/>
        <v>1</v>
      </c>
      <c r="X146" s="33" t="b">
        <f t="shared" si="52"/>
        <v>1</v>
      </c>
      <c r="Y146" s="33" t="b">
        <f t="shared" si="53"/>
        <v>1</v>
      </c>
      <c r="AA146" s="33" t="b">
        <f t="shared" si="54"/>
        <v>0</v>
      </c>
      <c r="AB146" s="33" t="b">
        <f t="shared" si="55"/>
        <v>0</v>
      </c>
      <c r="AC146" s="33" t="b">
        <f t="shared" si="56"/>
        <v>0</v>
      </c>
      <c r="AE146" s="38" t="b">
        <f t="shared" si="57"/>
        <v>0</v>
      </c>
      <c r="AF146" s="33">
        <f t="shared" si="58"/>
        <v>0</v>
      </c>
      <c r="AH146" s="33" t="b">
        <f t="shared" si="59"/>
        <v>0</v>
      </c>
      <c r="AI146" s="33">
        <f t="shared" si="60"/>
        <v>0</v>
      </c>
      <c r="AK146" s="33" t="b">
        <f t="shared" si="61"/>
        <v>0</v>
      </c>
      <c r="AL146" s="33">
        <f t="shared" si="62"/>
        <v>0</v>
      </c>
    </row>
    <row r="147" spans="1:38" ht="17.100000000000001" customHeight="1" x14ac:dyDescent="0.2">
      <c r="A147" s="35"/>
      <c r="B147" s="47" t="str">
        <f>IF(AND(C147&lt;&gt;"",D147&lt;&gt;D146),LOOKUP(D147,QUADRO!B$11:B$30,QUADRO!E$11:E$30),"")</f>
        <v/>
      </c>
      <c r="C147" s="48" t="str">
        <f>IF(C146&lt;QUADRO!$G$32,C146+1,"")</f>
        <v/>
      </c>
      <c r="D147" s="46" t="str">
        <f>IF(C147&lt;&gt;"",IF(E146&gt;=LOOKUP(D146,QUADRO!$B$11:$B$30,QUADRO!$G$11:$G$30),CONCATENATE("D",IF(LOOKUP(D146,QUADRO!$B$11:$B$30,QUADRO!$C$11:$C$30)+1&lt;10,"0",""),LOOKUP(D146,QUADRO!$B$11:$B$30,QUADRO!$C$11:$C$30)+1),D146),"")</f>
        <v/>
      </c>
      <c r="E147" s="46" t="str">
        <f t="shared" ca="1" si="42"/>
        <v/>
      </c>
      <c r="F147" s="35"/>
      <c r="G147" s="49"/>
      <c r="H147" s="50"/>
      <c r="I147" s="51" t="str">
        <f t="shared" si="43"/>
        <v/>
      </c>
      <c r="J147" s="52"/>
      <c r="K147" s="51" t="str">
        <f t="shared" si="44"/>
        <v/>
      </c>
      <c r="L147" s="53"/>
      <c r="M147" s="20" t="str">
        <f t="shared" si="45"/>
        <v/>
      </c>
      <c r="N147" s="32" t="str">
        <f t="shared" si="46"/>
        <v/>
      </c>
      <c r="R147" s="33" t="b">
        <f t="shared" si="47"/>
        <v>0</v>
      </c>
      <c r="S147" s="33" t="b">
        <f t="shared" si="48"/>
        <v>0</v>
      </c>
      <c r="T147" s="33" t="b">
        <f t="shared" si="49"/>
        <v>0</v>
      </c>
      <c r="U147" s="33" t="b">
        <f t="shared" si="50"/>
        <v>0</v>
      </c>
      <c r="W147" s="33" t="b">
        <f t="shared" si="51"/>
        <v>1</v>
      </c>
      <c r="X147" s="33" t="b">
        <f t="shared" si="52"/>
        <v>1</v>
      </c>
      <c r="Y147" s="33" t="b">
        <f t="shared" si="53"/>
        <v>1</v>
      </c>
      <c r="AA147" s="33" t="b">
        <f t="shared" si="54"/>
        <v>0</v>
      </c>
      <c r="AB147" s="33" t="b">
        <f t="shared" si="55"/>
        <v>0</v>
      </c>
      <c r="AC147" s="33" t="b">
        <f t="shared" si="56"/>
        <v>0</v>
      </c>
      <c r="AE147" s="38" t="b">
        <f t="shared" si="57"/>
        <v>0</v>
      </c>
      <c r="AF147" s="33">
        <f t="shared" si="58"/>
        <v>0</v>
      </c>
      <c r="AH147" s="33" t="b">
        <f t="shared" si="59"/>
        <v>0</v>
      </c>
      <c r="AI147" s="33">
        <f t="shared" si="60"/>
        <v>0</v>
      </c>
      <c r="AK147" s="33" t="b">
        <f t="shared" si="61"/>
        <v>0</v>
      </c>
      <c r="AL147" s="33">
        <f t="shared" si="62"/>
        <v>0</v>
      </c>
    </row>
    <row r="148" spans="1:38" ht="17.100000000000001" customHeight="1" x14ac:dyDescent="0.2">
      <c r="A148" s="35"/>
      <c r="B148" s="47" t="str">
        <f>IF(AND(C148&lt;&gt;"",D148&lt;&gt;D147),LOOKUP(D148,QUADRO!B$11:B$30,QUADRO!E$11:E$30),"")</f>
        <v/>
      </c>
      <c r="C148" s="48" t="str">
        <f>IF(C147&lt;QUADRO!$G$32,C147+1,"")</f>
        <v/>
      </c>
      <c r="D148" s="46" t="str">
        <f>IF(C148&lt;&gt;"",IF(E147&gt;=LOOKUP(D147,QUADRO!$B$11:$B$30,QUADRO!$G$11:$G$30),CONCATENATE("D",IF(LOOKUP(D147,QUADRO!$B$11:$B$30,QUADRO!$C$11:$C$30)+1&lt;10,"0",""),LOOKUP(D147,QUADRO!$B$11:$B$30,QUADRO!$C$11:$C$30)+1),D147),"")</f>
        <v/>
      </c>
      <c r="E148" s="46" t="str">
        <f t="shared" ca="1" si="42"/>
        <v/>
      </c>
      <c r="F148" s="35"/>
      <c r="G148" s="49"/>
      <c r="H148" s="50"/>
      <c r="I148" s="51" t="str">
        <f t="shared" si="43"/>
        <v/>
      </c>
      <c r="J148" s="52"/>
      <c r="K148" s="51" t="str">
        <f t="shared" si="44"/>
        <v/>
      </c>
      <c r="L148" s="53"/>
      <c r="M148" s="20" t="str">
        <f t="shared" si="45"/>
        <v/>
      </c>
      <c r="N148" s="32" t="str">
        <f t="shared" si="46"/>
        <v/>
      </c>
      <c r="R148" s="33" t="b">
        <f t="shared" si="47"/>
        <v>0</v>
      </c>
      <c r="S148" s="33" t="b">
        <f t="shared" si="48"/>
        <v>0</v>
      </c>
      <c r="T148" s="33" t="b">
        <f t="shared" si="49"/>
        <v>0</v>
      </c>
      <c r="U148" s="33" t="b">
        <f t="shared" si="50"/>
        <v>0</v>
      </c>
      <c r="W148" s="33" t="b">
        <f t="shared" si="51"/>
        <v>1</v>
      </c>
      <c r="X148" s="33" t="b">
        <f t="shared" si="52"/>
        <v>1</v>
      </c>
      <c r="Y148" s="33" t="b">
        <f t="shared" si="53"/>
        <v>1</v>
      </c>
      <c r="AA148" s="33" t="b">
        <f t="shared" si="54"/>
        <v>0</v>
      </c>
      <c r="AB148" s="33" t="b">
        <f t="shared" si="55"/>
        <v>0</v>
      </c>
      <c r="AC148" s="33" t="b">
        <f t="shared" si="56"/>
        <v>0</v>
      </c>
      <c r="AE148" s="38" t="b">
        <f t="shared" si="57"/>
        <v>0</v>
      </c>
      <c r="AF148" s="33">
        <f t="shared" si="58"/>
        <v>0</v>
      </c>
      <c r="AH148" s="33" t="b">
        <f t="shared" si="59"/>
        <v>0</v>
      </c>
      <c r="AI148" s="33">
        <f t="shared" si="60"/>
        <v>0</v>
      </c>
      <c r="AK148" s="33" t="b">
        <f t="shared" si="61"/>
        <v>0</v>
      </c>
      <c r="AL148" s="33">
        <f t="shared" si="62"/>
        <v>0</v>
      </c>
    </row>
    <row r="149" spans="1:38" ht="17.100000000000001" customHeight="1" x14ac:dyDescent="0.2">
      <c r="A149" s="35"/>
      <c r="B149" s="47" t="str">
        <f>IF(AND(C149&lt;&gt;"",D149&lt;&gt;D148),LOOKUP(D149,QUADRO!B$11:B$30,QUADRO!E$11:E$30),"")</f>
        <v/>
      </c>
      <c r="C149" s="48" t="str">
        <f>IF(C148&lt;QUADRO!$G$32,C148+1,"")</f>
        <v/>
      </c>
      <c r="D149" s="46" t="str">
        <f>IF(C149&lt;&gt;"",IF(E148&gt;=LOOKUP(D148,QUADRO!$B$11:$B$30,QUADRO!$G$11:$G$30),CONCATENATE("D",IF(LOOKUP(D148,QUADRO!$B$11:$B$30,QUADRO!$C$11:$C$30)+1&lt;10,"0",""),LOOKUP(D148,QUADRO!$B$11:$B$30,QUADRO!$C$11:$C$30)+1),D148),"")</f>
        <v/>
      </c>
      <c r="E149" s="46" t="str">
        <f t="shared" ca="1" si="42"/>
        <v/>
      </c>
      <c r="F149" s="35"/>
      <c r="G149" s="49"/>
      <c r="H149" s="50"/>
      <c r="I149" s="51" t="str">
        <f t="shared" si="43"/>
        <v/>
      </c>
      <c r="J149" s="52"/>
      <c r="K149" s="51" t="str">
        <f t="shared" si="44"/>
        <v/>
      </c>
      <c r="L149" s="53"/>
      <c r="M149" s="20" t="str">
        <f t="shared" si="45"/>
        <v/>
      </c>
      <c r="N149" s="32" t="str">
        <f t="shared" si="46"/>
        <v/>
      </c>
      <c r="R149" s="33" t="b">
        <f t="shared" si="47"/>
        <v>0</v>
      </c>
      <c r="S149" s="33" t="b">
        <f t="shared" si="48"/>
        <v>0</v>
      </c>
      <c r="T149" s="33" t="b">
        <f t="shared" si="49"/>
        <v>0</v>
      </c>
      <c r="U149" s="33" t="b">
        <f t="shared" si="50"/>
        <v>0</v>
      </c>
      <c r="W149" s="33" t="b">
        <f t="shared" si="51"/>
        <v>1</v>
      </c>
      <c r="X149" s="33" t="b">
        <f t="shared" si="52"/>
        <v>1</v>
      </c>
      <c r="Y149" s="33" t="b">
        <f t="shared" si="53"/>
        <v>1</v>
      </c>
      <c r="AA149" s="33" t="b">
        <f t="shared" si="54"/>
        <v>0</v>
      </c>
      <c r="AB149" s="33" t="b">
        <f t="shared" si="55"/>
        <v>0</v>
      </c>
      <c r="AC149" s="33" t="b">
        <f t="shared" si="56"/>
        <v>0</v>
      </c>
      <c r="AE149" s="38" t="b">
        <f t="shared" si="57"/>
        <v>0</v>
      </c>
      <c r="AF149" s="33">
        <f t="shared" si="58"/>
        <v>0</v>
      </c>
      <c r="AH149" s="33" t="b">
        <f t="shared" si="59"/>
        <v>0</v>
      </c>
      <c r="AI149" s="33">
        <f t="shared" si="60"/>
        <v>0</v>
      </c>
      <c r="AK149" s="33" t="b">
        <f t="shared" si="61"/>
        <v>0</v>
      </c>
      <c r="AL149" s="33">
        <f t="shared" si="62"/>
        <v>0</v>
      </c>
    </row>
    <row r="150" spans="1:38" ht="17.100000000000001" customHeight="1" x14ac:dyDescent="0.2">
      <c r="A150" s="35"/>
      <c r="B150" s="47" t="str">
        <f>IF(AND(C150&lt;&gt;"",D150&lt;&gt;D149),LOOKUP(D150,QUADRO!B$11:B$30,QUADRO!E$11:E$30),"")</f>
        <v/>
      </c>
      <c r="C150" s="48" t="str">
        <f>IF(C149&lt;QUADRO!$G$32,C149+1,"")</f>
        <v/>
      </c>
      <c r="D150" s="46" t="str">
        <f>IF(C150&lt;&gt;"",IF(E149&gt;=LOOKUP(D149,QUADRO!$B$11:$B$30,QUADRO!$G$11:$G$30),CONCATENATE("D",IF(LOOKUP(D149,QUADRO!$B$11:$B$30,QUADRO!$C$11:$C$30)+1&lt;10,"0",""),LOOKUP(D149,QUADRO!$B$11:$B$30,QUADRO!$C$11:$C$30)+1),D149),"")</f>
        <v/>
      </c>
      <c r="E150" s="46" t="str">
        <f t="shared" ca="1" si="42"/>
        <v/>
      </c>
      <c r="F150" s="35"/>
      <c r="G150" s="49"/>
      <c r="H150" s="50"/>
      <c r="I150" s="51" t="str">
        <f t="shared" si="43"/>
        <v/>
      </c>
      <c r="J150" s="52"/>
      <c r="K150" s="51" t="str">
        <f t="shared" si="44"/>
        <v/>
      </c>
      <c r="L150" s="53"/>
      <c r="M150" s="20" t="str">
        <f t="shared" si="45"/>
        <v/>
      </c>
      <c r="N150" s="32" t="str">
        <f t="shared" si="46"/>
        <v/>
      </c>
      <c r="R150" s="33" t="b">
        <f t="shared" si="47"/>
        <v>0</v>
      </c>
      <c r="S150" s="33" t="b">
        <f t="shared" si="48"/>
        <v>0</v>
      </c>
      <c r="T150" s="33" t="b">
        <f t="shared" si="49"/>
        <v>0</v>
      </c>
      <c r="U150" s="33" t="b">
        <f t="shared" si="50"/>
        <v>0</v>
      </c>
      <c r="W150" s="33" t="b">
        <f t="shared" si="51"/>
        <v>1</v>
      </c>
      <c r="X150" s="33" t="b">
        <f t="shared" si="52"/>
        <v>1</v>
      </c>
      <c r="Y150" s="33" t="b">
        <f t="shared" si="53"/>
        <v>1</v>
      </c>
      <c r="AA150" s="33" t="b">
        <f t="shared" si="54"/>
        <v>0</v>
      </c>
      <c r="AB150" s="33" t="b">
        <f t="shared" si="55"/>
        <v>0</v>
      </c>
      <c r="AC150" s="33" t="b">
        <f t="shared" si="56"/>
        <v>0</v>
      </c>
      <c r="AE150" s="38" t="b">
        <f t="shared" si="57"/>
        <v>0</v>
      </c>
      <c r="AF150" s="33">
        <f t="shared" si="58"/>
        <v>0</v>
      </c>
      <c r="AH150" s="33" t="b">
        <f t="shared" si="59"/>
        <v>0</v>
      </c>
      <c r="AI150" s="33">
        <f t="shared" si="60"/>
        <v>0</v>
      </c>
      <c r="AK150" s="33" t="b">
        <f t="shared" si="61"/>
        <v>0</v>
      </c>
      <c r="AL150" s="33">
        <f t="shared" si="62"/>
        <v>0</v>
      </c>
    </row>
    <row r="151" spans="1:38" ht="17.100000000000001" customHeight="1" x14ac:dyDescent="0.2">
      <c r="A151" s="35"/>
      <c r="B151" s="47" t="str">
        <f>IF(AND(C151&lt;&gt;"",D151&lt;&gt;D150),LOOKUP(D151,QUADRO!B$11:B$30,QUADRO!E$11:E$30),"")</f>
        <v/>
      </c>
      <c r="C151" s="48" t="str">
        <f>IF(C150&lt;QUADRO!$G$32,C150+1,"")</f>
        <v/>
      </c>
      <c r="D151" s="46" t="str">
        <f>IF(C151&lt;&gt;"",IF(E150&gt;=LOOKUP(D150,QUADRO!$B$11:$B$30,QUADRO!$G$11:$G$30),CONCATENATE("D",IF(LOOKUP(D150,QUADRO!$B$11:$B$30,QUADRO!$C$11:$C$30)+1&lt;10,"0",""),LOOKUP(D150,QUADRO!$B$11:$B$30,QUADRO!$C$11:$C$30)+1),D150),"")</f>
        <v/>
      </c>
      <c r="E151" s="46" t="str">
        <f t="shared" ca="1" si="42"/>
        <v/>
      </c>
      <c r="F151" s="35"/>
      <c r="G151" s="49"/>
      <c r="H151" s="50"/>
      <c r="I151" s="51" t="str">
        <f t="shared" si="43"/>
        <v/>
      </c>
      <c r="J151" s="52"/>
      <c r="K151" s="51" t="str">
        <f t="shared" si="44"/>
        <v/>
      </c>
      <c r="L151" s="53"/>
      <c r="M151" s="20" t="str">
        <f t="shared" si="45"/>
        <v/>
      </c>
      <c r="N151" s="32" t="str">
        <f t="shared" si="46"/>
        <v/>
      </c>
      <c r="R151" s="33" t="b">
        <f t="shared" si="47"/>
        <v>0</v>
      </c>
      <c r="S151" s="33" t="b">
        <f t="shared" si="48"/>
        <v>0</v>
      </c>
      <c r="T151" s="33" t="b">
        <f t="shared" si="49"/>
        <v>0</v>
      </c>
      <c r="U151" s="33" t="b">
        <f t="shared" si="50"/>
        <v>0</v>
      </c>
      <c r="W151" s="33" t="b">
        <f t="shared" si="51"/>
        <v>1</v>
      </c>
      <c r="X151" s="33" t="b">
        <f t="shared" si="52"/>
        <v>1</v>
      </c>
      <c r="Y151" s="33" t="b">
        <f t="shared" si="53"/>
        <v>1</v>
      </c>
      <c r="AA151" s="33" t="b">
        <f t="shared" si="54"/>
        <v>0</v>
      </c>
      <c r="AB151" s="33" t="b">
        <f t="shared" si="55"/>
        <v>0</v>
      </c>
      <c r="AC151" s="33" t="b">
        <f t="shared" si="56"/>
        <v>0</v>
      </c>
      <c r="AE151" s="38" t="b">
        <f t="shared" si="57"/>
        <v>0</v>
      </c>
      <c r="AF151" s="33">
        <f t="shared" si="58"/>
        <v>0</v>
      </c>
      <c r="AH151" s="33" t="b">
        <f t="shared" si="59"/>
        <v>0</v>
      </c>
      <c r="AI151" s="33">
        <f t="shared" si="60"/>
        <v>0</v>
      </c>
      <c r="AK151" s="33" t="b">
        <f t="shared" si="61"/>
        <v>0</v>
      </c>
      <c r="AL151" s="33">
        <f t="shared" si="62"/>
        <v>0</v>
      </c>
    </row>
    <row r="152" spans="1:38" ht="17.100000000000001" customHeight="1" x14ac:dyDescent="0.2">
      <c r="A152" s="35"/>
      <c r="B152" s="47" t="str">
        <f>IF(AND(C152&lt;&gt;"",D152&lt;&gt;D151),LOOKUP(D152,QUADRO!B$11:B$30,QUADRO!E$11:E$30),"")</f>
        <v/>
      </c>
      <c r="C152" s="48" t="str">
        <f>IF(C151&lt;QUADRO!$G$32,C151+1,"")</f>
        <v/>
      </c>
      <c r="D152" s="46" t="str">
        <f>IF(C152&lt;&gt;"",IF(E151&gt;=LOOKUP(D151,QUADRO!$B$11:$B$30,QUADRO!$G$11:$G$30),CONCATENATE("D",IF(LOOKUP(D151,QUADRO!$B$11:$B$30,QUADRO!$C$11:$C$30)+1&lt;10,"0",""),LOOKUP(D151,QUADRO!$B$11:$B$30,QUADRO!$C$11:$C$30)+1),D151),"")</f>
        <v/>
      </c>
      <c r="E152" s="46" t="str">
        <f t="shared" ca="1" si="42"/>
        <v/>
      </c>
      <c r="F152" s="35"/>
      <c r="G152" s="49"/>
      <c r="H152" s="50"/>
      <c r="I152" s="51" t="str">
        <f t="shared" si="43"/>
        <v/>
      </c>
      <c r="J152" s="52"/>
      <c r="K152" s="51" t="str">
        <f t="shared" si="44"/>
        <v/>
      </c>
      <c r="L152" s="53"/>
      <c r="M152" s="20" t="str">
        <f t="shared" si="45"/>
        <v/>
      </c>
      <c r="N152" s="32" t="str">
        <f t="shared" si="46"/>
        <v/>
      </c>
      <c r="R152" s="33" t="b">
        <f t="shared" si="47"/>
        <v>0</v>
      </c>
      <c r="S152" s="33" t="b">
        <f t="shared" si="48"/>
        <v>0</v>
      </c>
      <c r="T152" s="33" t="b">
        <f t="shared" si="49"/>
        <v>0</v>
      </c>
      <c r="U152" s="33" t="b">
        <f t="shared" si="50"/>
        <v>0</v>
      </c>
      <c r="W152" s="33" t="b">
        <f t="shared" si="51"/>
        <v>1</v>
      </c>
      <c r="X152" s="33" t="b">
        <f t="shared" si="52"/>
        <v>1</v>
      </c>
      <c r="Y152" s="33" t="b">
        <f t="shared" si="53"/>
        <v>1</v>
      </c>
      <c r="AA152" s="33" t="b">
        <f t="shared" si="54"/>
        <v>0</v>
      </c>
      <c r="AB152" s="33" t="b">
        <f t="shared" si="55"/>
        <v>0</v>
      </c>
      <c r="AC152" s="33" t="b">
        <f t="shared" si="56"/>
        <v>0</v>
      </c>
      <c r="AE152" s="38" t="b">
        <f t="shared" si="57"/>
        <v>0</v>
      </c>
      <c r="AF152" s="33">
        <f t="shared" si="58"/>
        <v>0</v>
      </c>
      <c r="AH152" s="33" t="b">
        <f t="shared" si="59"/>
        <v>0</v>
      </c>
      <c r="AI152" s="33">
        <f t="shared" si="60"/>
        <v>0</v>
      </c>
      <c r="AK152" s="33" t="b">
        <f t="shared" si="61"/>
        <v>0</v>
      </c>
      <c r="AL152" s="33">
        <f t="shared" si="62"/>
        <v>0</v>
      </c>
    </row>
    <row r="153" spans="1:38" ht="17.100000000000001" customHeight="1" x14ac:dyDescent="0.2">
      <c r="A153" s="35"/>
      <c r="B153" s="47" t="str">
        <f>IF(AND(C153&lt;&gt;"",D153&lt;&gt;D152),LOOKUP(D153,QUADRO!B$11:B$30,QUADRO!E$11:E$30),"")</f>
        <v/>
      </c>
      <c r="C153" s="48" t="str">
        <f>IF(C152&lt;QUADRO!$G$32,C152+1,"")</f>
        <v/>
      </c>
      <c r="D153" s="46" t="str">
        <f>IF(C153&lt;&gt;"",IF(E152&gt;=LOOKUP(D152,QUADRO!$B$11:$B$30,QUADRO!$G$11:$G$30),CONCATENATE("D",IF(LOOKUP(D152,QUADRO!$B$11:$B$30,QUADRO!$C$11:$C$30)+1&lt;10,"0",""),LOOKUP(D152,QUADRO!$B$11:$B$30,QUADRO!$C$11:$C$30)+1),D152),"")</f>
        <v/>
      </c>
      <c r="E153" s="46" t="str">
        <f t="shared" ca="1" si="42"/>
        <v/>
      </c>
      <c r="F153" s="35"/>
      <c r="G153" s="49"/>
      <c r="H153" s="50"/>
      <c r="I153" s="51" t="str">
        <f t="shared" si="43"/>
        <v/>
      </c>
      <c r="J153" s="52"/>
      <c r="K153" s="51" t="str">
        <f t="shared" si="44"/>
        <v/>
      </c>
      <c r="L153" s="53"/>
      <c r="M153" s="20" t="str">
        <f t="shared" si="45"/>
        <v/>
      </c>
      <c r="N153" s="32" t="str">
        <f t="shared" si="46"/>
        <v/>
      </c>
      <c r="R153" s="33" t="b">
        <f t="shared" si="47"/>
        <v>0</v>
      </c>
      <c r="S153" s="33" t="b">
        <f t="shared" si="48"/>
        <v>0</v>
      </c>
      <c r="T153" s="33" t="b">
        <f t="shared" si="49"/>
        <v>0</v>
      </c>
      <c r="U153" s="33" t="b">
        <f t="shared" si="50"/>
        <v>0</v>
      </c>
      <c r="W153" s="33" t="b">
        <f t="shared" si="51"/>
        <v>1</v>
      </c>
      <c r="X153" s="33" t="b">
        <f t="shared" si="52"/>
        <v>1</v>
      </c>
      <c r="Y153" s="33" t="b">
        <f t="shared" si="53"/>
        <v>1</v>
      </c>
      <c r="AA153" s="33" t="b">
        <f t="shared" si="54"/>
        <v>0</v>
      </c>
      <c r="AB153" s="33" t="b">
        <f t="shared" si="55"/>
        <v>0</v>
      </c>
      <c r="AC153" s="33" t="b">
        <f t="shared" si="56"/>
        <v>0</v>
      </c>
      <c r="AE153" s="38" t="b">
        <f t="shared" si="57"/>
        <v>0</v>
      </c>
      <c r="AF153" s="33">
        <f t="shared" si="58"/>
        <v>0</v>
      </c>
      <c r="AH153" s="33" t="b">
        <f t="shared" si="59"/>
        <v>0</v>
      </c>
      <c r="AI153" s="33">
        <f t="shared" si="60"/>
        <v>0</v>
      </c>
      <c r="AK153" s="33" t="b">
        <f t="shared" si="61"/>
        <v>0</v>
      </c>
      <c r="AL153" s="33">
        <f t="shared" si="62"/>
        <v>0</v>
      </c>
    </row>
    <row r="154" spans="1:38" ht="17.100000000000001" customHeight="1" x14ac:dyDescent="0.2">
      <c r="A154" s="35"/>
      <c r="B154" s="47" t="str">
        <f>IF(AND(C154&lt;&gt;"",D154&lt;&gt;D153),LOOKUP(D154,QUADRO!B$11:B$30,QUADRO!E$11:E$30),"")</f>
        <v/>
      </c>
      <c r="C154" s="48" t="str">
        <f>IF(C153&lt;QUADRO!$G$32,C153+1,"")</f>
        <v/>
      </c>
      <c r="D154" s="46" t="str">
        <f>IF(C154&lt;&gt;"",IF(E153&gt;=LOOKUP(D153,QUADRO!$B$11:$B$30,QUADRO!$G$11:$G$30),CONCATENATE("D",IF(LOOKUP(D153,QUADRO!$B$11:$B$30,QUADRO!$C$11:$C$30)+1&lt;10,"0",""),LOOKUP(D153,QUADRO!$B$11:$B$30,QUADRO!$C$11:$C$30)+1),D153),"")</f>
        <v/>
      </c>
      <c r="E154" s="46" t="str">
        <f t="shared" ca="1" si="42"/>
        <v/>
      </c>
      <c r="F154" s="35"/>
      <c r="G154" s="49"/>
      <c r="H154" s="50"/>
      <c r="I154" s="51" t="str">
        <f t="shared" si="43"/>
        <v/>
      </c>
      <c r="J154" s="52"/>
      <c r="K154" s="51" t="str">
        <f t="shared" si="44"/>
        <v/>
      </c>
      <c r="L154" s="53"/>
      <c r="M154" s="20" t="str">
        <f t="shared" si="45"/>
        <v/>
      </c>
      <c r="N154" s="32" t="str">
        <f t="shared" si="46"/>
        <v/>
      </c>
      <c r="R154" s="33" t="b">
        <f t="shared" si="47"/>
        <v>0</v>
      </c>
      <c r="S154" s="33" t="b">
        <f t="shared" si="48"/>
        <v>0</v>
      </c>
      <c r="T154" s="33" t="b">
        <f t="shared" si="49"/>
        <v>0</v>
      </c>
      <c r="U154" s="33" t="b">
        <f t="shared" si="50"/>
        <v>0</v>
      </c>
      <c r="W154" s="33" t="b">
        <f t="shared" si="51"/>
        <v>1</v>
      </c>
      <c r="X154" s="33" t="b">
        <f t="shared" si="52"/>
        <v>1</v>
      </c>
      <c r="Y154" s="33" t="b">
        <f t="shared" si="53"/>
        <v>1</v>
      </c>
      <c r="AA154" s="33" t="b">
        <f t="shared" si="54"/>
        <v>0</v>
      </c>
      <c r="AB154" s="33" t="b">
        <f t="shared" si="55"/>
        <v>0</v>
      </c>
      <c r="AC154" s="33" t="b">
        <f t="shared" si="56"/>
        <v>0</v>
      </c>
      <c r="AE154" s="38" t="b">
        <f t="shared" si="57"/>
        <v>0</v>
      </c>
      <c r="AF154" s="33">
        <f t="shared" si="58"/>
        <v>0</v>
      </c>
      <c r="AH154" s="33" t="b">
        <f t="shared" si="59"/>
        <v>0</v>
      </c>
      <c r="AI154" s="33">
        <f t="shared" si="60"/>
        <v>0</v>
      </c>
      <c r="AK154" s="33" t="b">
        <f t="shared" si="61"/>
        <v>0</v>
      </c>
      <c r="AL154" s="33">
        <f t="shared" si="62"/>
        <v>0</v>
      </c>
    </row>
    <row r="155" spans="1:38" ht="17.100000000000001" customHeight="1" x14ac:dyDescent="0.2">
      <c r="A155" s="35"/>
      <c r="B155" s="47" t="str">
        <f>IF(AND(C155&lt;&gt;"",D155&lt;&gt;D154),LOOKUP(D155,QUADRO!B$11:B$30,QUADRO!E$11:E$30),"")</f>
        <v/>
      </c>
      <c r="C155" s="48" t="str">
        <f>IF(C154&lt;QUADRO!$G$32,C154+1,"")</f>
        <v/>
      </c>
      <c r="D155" s="46" t="str">
        <f>IF(C155&lt;&gt;"",IF(E154&gt;=LOOKUP(D154,QUADRO!$B$11:$B$30,QUADRO!$G$11:$G$30),CONCATENATE("D",IF(LOOKUP(D154,QUADRO!$B$11:$B$30,QUADRO!$C$11:$C$30)+1&lt;10,"0",""),LOOKUP(D154,QUADRO!$B$11:$B$30,QUADRO!$C$11:$C$30)+1),D154),"")</f>
        <v/>
      </c>
      <c r="E155" s="46" t="str">
        <f t="shared" ca="1" si="42"/>
        <v/>
      </c>
      <c r="F155" s="35"/>
      <c r="G155" s="49"/>
      <c r="H155" s="50"/>
      <c r="I155" s="51" t="str">
        <f t="shared" si="43"/>
        <v/>
      </c>
      <c r="J155" s="52"/>
      <c r="K155" s="51" t="str">
        <f t="shared" si="44"/>
        <v/>
      </c>
      <c r="L155" s="53"/>
      <c r="M155" s="20" t="str">
        <f t="shared" si="45"/>
        <v/>
      </c>
      <c r="N155" s="32" t="str">
        <f t="shared" si="46"/>
        <v/>
      </c>
      <c r="R155" s="33" t="b">
        <f t="shared" si="47"/>
        <v>0</v>
      </c>
      <c r="S155" s="33" t="b">
        <f t="shared" si="48"/>
        <v>0</v>
      </c>
      <c r="T155" s="33" t="b">
        <f t="shared" si="49"/>
        <v>0</v>
      </c>
      <c r="U155" s="33" t="b">
        <f t="shared" si="50"/>
        <v>0</v>
      </c>
      <c r="W155" s="33" t="b">
        <f t="shared" si="51"/>
        <v>1</v>
      </c>
      <c r="X155" s="33" t="b">
        <f t="shared" si="52"/>
        <v>1</v>
      </c>
      <c r="Y155" s="33" t="b">
        <f t="shared" si="53"/>
        <v>1</v>
      </c>
      <c r="AA155" s="33" t="b">
        <f t="shared" si="54"/>
        <v>0</v>
      </c>
      <c r="AB155" s="33" t="b">
        <f t="shared" si="55"/>
        <v>0</v>
      </c>
      <c r="AC155" s="33" t="b">
        <f t="shared" si="56"/>
        <v>0</v>
      </c>
      <c r="AE155" s="38" t="b">
        <f t="shared" si="57"/>
        <v>0</v>
      </c>
      <c r="AF155" s="33">
        <f t="shared" si="58"/>
        <v>0</v>
      </c>
      <c r="AH155" s="33" t="b">
        <f t="shared" si="59"/>
        <v>0</v>
      </c>
      <c r="AI155" s="33">
        <f t="shared" si="60"/>
        <v>0</v>
      </c>
      <c r="AK155" s="33" t="b">
        <f t="shared" si="61"/>
        <v>0</v>
      </c>
      <c r="AL155" s="33">
        <f t="shared" si="62"/>
        <v>0</v>
      </c>
    </row>
    <row r="156" spans="1:38" ht="17.100000000000001" customHeight="1" x14ac:dyDescent="0.2">
      <c r="A156" s="35"/>
      <c r="B156" s="47" t="str">
        <f>IF(AND(C156&lt;&gt;"",D156&lt;&gt;D155),LOOKUP(D156,QUADRO!B$11:B$30,QUADRO!E$11:E$30),"")</f>
        <v/>
      </c>
      <c r="C156" s="48" t="str">
        <f>IF(C155&lt;QUADRO!$G$32,C155+1,"")</f>
        <v/>
      </c>
      <c r="D156" s="46" t="str">
        <f>IF(C156&lt;&gt;"",IF(E155&gt;=LOOKUP(D155,QUADRO!$B$11:$B$30,QUADRO!$G$11:$G$30),CONCATENATE("D",IF(LOOKUP(D155,QUADRO!$B$11:$B$30,QUADRO!$C$11:$C$30)+1&lt;10,"0",""),LOOKUP(D155,QUADRO!$B$11:$B$30,QUADRO!$C$11:$C$30)+1),D155),"")</f>
        <v/>
      </c>
      <c r="E156" s="46" t="str">
        <f t="shared" ca="1" si="42"/>
        <v/>
      </c>
      <c r="F156" s="35"/>
      <c r="G156" s="49"/>
      <c r="H156" s="50"/>
      <c r="I156" s="51" t="str">
        <f t="shared" si="43"/>
        <v/>
      </c>
      <c r="J156" s="52"/>
      <c r="K156" s="51" t="str">
        <f t="shared" si="44"/>
        <v/>
      </c>
      <c r="L156" s="53"/>
      <c r="M156" s="20" t="str">
        <f t="shared" si="45"/>
        <v/>
      </c>
      <c r="N156" s="32" t="str">
        <f t="shared" si="46"/>
        <v/>
      </c>
      <c r="R156" s="33" t="b">
        <f t="shared" si="47"/>
        <v>0</v>
      </c>
      <c r="S156" s="33" t="b">
        <f t="shared" si="48"/>
        <v>0</v>
      </c>
      <c r="T156" s="33" t="b">
        <f t="shared" si="49"/>
        <v>0</v>
      </c>
      <c r="U156" s="33" t="b">
        <f t="shared" si="50"/>
        <v>0</v>
      </c>
      <c r="W156" s="33" t="b">
        <f t="shared" si="51"/>
        <v>1</v>
      </c>
      <c r="X156" s="33" t="b">
        <f t="shared" si="52"/>
        <v>1</v>
      </c>
      <c r="Y156" s="33" t="b">
        <f t="shared" si="53"/>
        <v>1</v>
      </c>
      <c r="AA156" s="33" t="b">
        <f t="shared" si="54"/>
        <v>0</v>
      </c>
      <c r="AB156" s="33" t="b">
        <f t="shared" si="55"/>
        <v>0</v>
      </c>
      <c r="AC156" s="33" t="b">
        <f t="shared" si="56"/>
        <v>0</v>
      </c>
      <c r="AE156" s="38" t="b">
        <f t="shared" si="57"/>
        <v>0</v>
      </c>
      <c r="AF156" s="33">
        <f t="shared" si="58"/>
        <v>0</v>
      </c>
      <c r="AH156" s="33" t="b">
        <f t="shared" si="59"/>
        <v>0</v>
      </c>
      <c r="AI156" s="33">
        <f t="shared" si="60"/>
        <v>0</v>
      </c>
      <c r="AK156" s="33" t="b">
        <f t="shared" si="61"/>
        <v>0</v>
      </c>
      <c r="AL156" s="33">
        <f t="shared" si="62"/>
        <v>0</v>
      </c>
    </row>
    <row r="157" spans="1:38" ht="17.100000000000001" customHeight="1" x14ac:dyDescent="0.2">
      <c r="A157" s="35"/>
      <c r="B157" s="47" t="str">
        <f>IF(AND(C157&lt;&gt;"",D157&lt;&gt;D156),LOOKUP(D157,QUADRO!B$11:B$30,QUADRO!E$11:E$30),"")</f>
        <v/>
      </c>
      <c r="C157" s="48" t="str">
        <f>IF(C156&lt;QUADRO!$G$32,C156+1,"")</f>
        <v/>
      </c>
      <c r="D157" s="46" t="str">
        <f>IF(C157&lt;&gt;"",IF(E156&gt;=LOOKUP(D156,QUADRO!$B$11:$B$30,QUADRO!$G$11:$G$30),CONCATENATE("D",IF(LOOKUP(D156,QUADRO!$B$11:$B$30,QUADRO!$C$11:$C$30)+1&lt;10,"0",""),LOOKUP(D156,QUADRO!$B$11:$B$30,QUADRO!$C$11:$C$30)+1),D156),"")</f>
        <v/>
      </c>
      <c r="E157" s="46" t="str">
        <f t="shared" ca="1" si="42"/>
        <v/>
      </c>
      <c r="F157" s="35"/>
      <c r="G157" s="49"/>
      <c r="H157" s="50"/>
      <c r="I157" s="51" t="str">
        <f t="shared" si="43"/>
        <v/>
      </c>
      <c r="J157" s="52"/>
      <c r="K157" s="51" t="str">
        <f t="shared" si="44"/>
        <v/>
      </c>
      <c r="L157" s="53"/>
      <c r="M157" s="20" t="str">
        <f t="shared" si="45"/>
        <v/>
      </c>
      <c r="N157" s="32" t="str">
        <f t="shared" si="46"/>
        <v/>
      </c>
      <c r="R157" s="33" t="b">
        <f t="shared" si="47"/>
        <v>0</v>
      </c>
      <c r="S157" s="33" t="b">
        <f t="shared" si="48"/>
        <v>0</v>
      </c>
      <c r="T157" s="33" t="b">
        <f t="shared" si="49"/>
        <v>0</v>
      </c>
      <c r="U157" s="33" t="b">
        <f t="shared" si="50"/>
        <v>0</v>
      </c>
      <c r="W157" s="33" t="b">
        <f t="shared" si="51"/>
        <v>1</v>
      </c>
      <c r="X157" s="33" t="b">
        <f t="shared" si="52"/>
        <v>1</v>
      </c>
      <c r="Y157" s="33" t="b">
        <f t="shared" si="53"/>
        <v>1</v>
      </c>
      <c r="AA157" s="33" t="b">
        <f t="shared" si="54"/>
        <v>0</v>
      </c>
      <c r="AB157" s="33" t="b">
        <f t="shared" si="55"/>
        <v>0</v>
      </c>
      <c r="AC157" s="33" t="b">
        <f t="shared" si="56"/>
        <v>0</v>
      </c>
      <c r="AE157" s="38" t="b">
        <f t="shared" si="57"/>
        <v>0</v>
      </c>
      <c r="AF157" s="33">
        <f t="shared" si="58"/>
        <v>0</v>
      </c>
      <c r="AH157" s="33" t="b">
        <f t="shared" si="59"/>
        <v>0</v>
      </c>
      <c r="AI157" s="33">
        <f t="shared" si="60"/>
        <v>0</v>
      </c>
      <c r="AK157" s="33" t="b">
        <f t="shared" si="61"/>
        <v>0</v>
      </c>
      <c r="AL157" s="33">
        <f t="shared" si="62"/>
        <v>0</v>
      </c>
    </row>
    <row r="158" spans="1:38" ht="17.100000000000001" customHeight="1" x14ac:dyDescent="0.2">
      <c r="A158" s="35"/>
      <c r="B158" s="47" t="str">
        <f>IF(AND(C158&lt;&gt;"",D158&lt;&gt;D157),LOOKUP(D158,QUADRO!B$11:B$30,QUADRO!E$11:E$30),"")</f>
        <v/>
      </c>
      <c r="C158" s="48" t="str">
        <f>IF(C157&lt;QUADRO!$G$32,C157+1,"")</f>
        <v/>
      </c>
      <c r="D158" s="46" t="str">
        <f>IF(C158&lt;&gt;"",IF(E157&gt;=LOOKUP(D157,QUADRO!$B$11:$B$30,QUADRO!$G$11:$G$30),CONCATENATE("D",IF(LOOKUP(D157,QUADRO!$B$11:$B$30,QUADRO!$C$11:$C$30)+1&lt;10,"0",""),LOOKUP(D157,QUADRO!$B$11:$B$30,QUADRO!$C$11:$C$30)+1),D157),"")</f>
        <v/>
      </c>
      <c r="E158" s="46" t="str">
        <f t="shared" ca="1" si="42"/>
        <v/>
      </c>
      <c r="F158" s="35"/>
      <c r="G158" s="49"/>
      <c r="H158" s="50"/>
      <c r="I158" s="51" t="str">
        <f t="shared" si="43"/>
        <v/>
      </c>
      <c r="J158" s="52"/>
      <c r="K158" s="51" t="str">
        <f t="shared" si="44"/>
        <v/>
      </c>
      <c r="L158" s="53"/>
      <c r="M158" s="20" t="str">
        <f t="shared" si="45"/>
        <v/>
      </c>
      <c r="N158" s="32" t="str">
        <f t="shared" si="46"/>
        <v/>
      </c>
      <c r="R158" s="33" t="b">
        <f t="shared" si="47"/>
        <v>0</v>
      </c>
      <c r="S158" s="33" t="b">
        <f t="shared" si="48"/>
        <v>0</v>
      </c>
      <c r="T158" s="33" t="b">
        <f t="shared" si="49"/>
        <v>0</v>
      </c>
      <c r="U158" s="33" t="b">
        <f t="shared" si="50"/>
        <v>0</v>
      </c>
      <c r="W158" s="33" t="b">
        <f t="shared" si="51"/>
        <v>1</v>
      </c>
      <c r="X158" s="33" t="b">
        <f t="shared" si="52"/>
        <v>1</v>
      </c>
      <c r="Y158" s="33" t="b">
        <f t="shared" si="53"/>
        <v>1</v>
      </c>
      <c r="AA158" s="33" t="b">
        <f t="shared" si="54"/>
        <v>0</v>
      </c>
      <c r="AB158" s="33" t="b">
        <f t="shared" si="55"/>
        <v>0</v>
      </c>
      <c r="AC158" s="33" t="b">
        <f t="shared" si="56"/>
        <v>0</v>
      </c>
      <c r="AE158" s="38" t="b">
        <f t="shared" si="57"/>
        <v>0</v>
      </c>
      <c r="AF158" s="33">
        <f t="shared" si="58"/>
        <v>0</v>
      </c>
      <c r="AH158" s="33" t="b">
        <f t="shared" si="59"/>
        <v>0</v>
      </c>
      <c r="AI158" s="33">
        <f t="shared" si="60"/>
        <v>0</v>
      </c>
      <c r="AK158" s="33" t="b">
        <f t="shared" si="61"/>
        <v>0</v>
      </c>
      <c r="AL158" s="33">
        <f t="shared" si="62"/>
        <v>0</v>
      </c>
    </row>
    <row r="159" spans="1:38" ht="17.100000000000001" customHeight="1" x14ac:dyDescent="0.2">
      <c r="A159" s="35"/>
      <c r="B159" s="47" t="str">
        <f>IF(AND(C159&lt;&gt;"",D159&lt;&gt;D158),LOOKUP(D159,QUADRO!B$11:B$30,QUADRO!E$11:E$30),"")</f>
        <v/>
      </c>
      <c r="C159" s="48" t="str">
        <f>IF(C158&lt;QUADRO!$G$32,C158+1,"")</f>
        <v/>
      </c>
      <c r="D159" s="46" t="str">
        <f>IF(C159&lt;&gt;"",IF(E158&gt;=LOOKUP(D158,QUADRO!$B$11:$B$30,QUADRO!$G$11:$G$30),CONCATENATE("D",IF(LOOKUP(D158,QUADRO!$B$11:$B$30,QUADRO!$C$11:$C$30)+1&lt;10,"0",""),LOOKUP(D158,QUADRO!$B$11:$B$30,QUADRO!$C$11:$C$30)+1),D158),"")</f>
        <v/>
      </c>
      <c r="E159" s="46" t="str">
        <f t="shared" ca="1" si="42"/>
        <v/>
      </c>
      <c r="F159" s="35"/>
      <c r="G159" s="49"/>
      <c r="H159" s="50"/>
      <c r="I159" s="51" t="str">
        <f t="shared" si="43"/>
        <v/>
      </c>
      <c r="J159" s="52"/>
      <c r="K159" s="51" t="str">
        <f t="shared" si="44"/>
        <v/>
      </c>
      <c r="L159" s="53"/>
      <c r="M159" s="20" t="str">
        <f t="shared" si="45"/>
        <v/>
      </c>
      <c r="N159" s="32" t="str">
        <f t="shared" si="46"/>
        <v/>
      </c>
      <c r="R159" s="33" t="b">
        <f t="shared" si="47"/>
        <v>0</v>
      </c>
      <c r="S159" s="33" t="b">
        <f t="shared" si="48"/>
        <v>0</v>
      </c>
      <c r="T159" s="33" t="b">
        <f t="shared" si="49"/>
        <v>0</v>
      </c>
      <c r="U159" s="33" t="b">
        <f t="shared" si="50"/>
        <v>0</v>
      </c>
      <c r="W159" s="33" t="b">
        <f t="shared" si="51"/>
        <v>1</v>
      </c>
      <c r="X159" s="33" t="b">
        <f t="shared" si="52"/>
        <v>1</v>
      </c>
      <c r="Y159" s="33" t="b">
        <f t="shared" si="53"/>
        <v>1</v>
      </c>
      <c r="AA159" s="33" t="b">
        <f t="shared" si="54"/>
        <v>0</v>
      </c>
      <c r="AB159" s="33" t="b">
        <f t="shared" si="55"/>
        <v>0</v>
      </c>
      <c r="AC159" s="33" t="b">
        <f t="shared" si="56"/>
        <v>0</v>
      </c>
      <c r="AE159" s="38" t="b">
        <f t="shared" si="57"/>
        <v>0</v>
      </c>
      <c r="AF159" s="33">
        <f t="shared" si="58"/>
        <v>0</v>
      </c>
      <c r="AH159" s="33" t="b">
        <f t="shared" si="59"/>
        <v>0</v>
      </c>
      <c r="AI159" s="33">
        <f t="shared" si="60"/>
        <v>0</v>
      </c>
      <c r="AK159" s="33" t="b">
        <f t="shared" si="61"/>
        <v>0</v>
      </c>
      <c r="AL159" s="33">
        <f t="shared" si="62"/>
        <v>0</v>
      </c>
    </row>
    <row r="160" spans="1:38" ht="17.100000000000001" customHeight="1" x14ac:dyDescent="0.2">
      <c r="A160" s="35"/>
      <c r="B160" s="47" t="str">
        <f>IF(AND(C160&lt;&gt;"",D160&lt;&gt;D159),LOOKUP(D160,QUADRO!B$11:B$30,QUADRO!E$11:E$30),"")</f>
        <v/>
      </c>
      <c r="C160" s="48" t="str">
        <f>IF(C159&lt;QUADRO!$G$32,C159+1,"")</f>
        <v/>
      </c>
      <c r="D160" s="46" t="str">
        <f>IF(C160&lt;&gt;"",IF(E159&gt;=LOOKUP(D159,QUADRO!$B$11:$B$30,QUADRO!$G$11:$G$30),CONCATENATE("D",IF(LOOKUP(D159,QUADRO!$B$11:$B$30,QUADRO!$C$11:$C$30)+1&lt;10,"0",""),LOOKUP(D159,QUADRO!$B$11:$B$30,QUADRO!$C$11:$C$30)+1),D159),"")</f>
        <v/>
      </c>
      <c r="E160" s="46" t="str">
        <f t="shared" ca="1" si="42"/>
        <v/>
      </c>
      <c r="F160" s="35"/>
      <c r="G160" s="49"/>
      <c r="H160" s="50"/>
      <c r="I160" s="51" t="str">
        <f t="shared" si="43"/>
        <v/>
      </c>
      <c r="J160" s="52"/>
      <c r="K160" s="51" t="str">
        <f t="shared" si="44"/>
        <v/>
      </c>
      <c r="L160" s="53"/>
      <c r="M160" s="20" t="str">
        <f t="shared" si="45"/>
        <v/>
      </c>
      <c r="N160" s="32" t="str">
        <f t="shared" si="46"/>
        <v/>
      </c>
      <c r="R160" s="33" t="b">
        <f t="shared" si="47"/>
        <v>0</v>
      </c>
      <c r="S160" s="33" t="b">
        <f t="shared" si="48"/>
        <v>0</v>
      </c>
      <c r="T160" s="33" t="b">
        <f t="shared" si="49"/>
        <v>0</v>
      </c>
      <c r="U160" s="33" t="b">
        <f t="shared" si="50"/>
        <v>0</v>
      </c>
      <c r="W160" s="33" t="b">
        <f t="shared" si="51"/>
        <v>1</v>
      </c>
      <c r="X160" s="33" t="b">
        <f t="shared" si="52"/>
        <v>1</v>
      </c>
      <c r="Y160" s="33" t="b">
        <f t="shared" si="53"/>
        <v>1</v>
      </c>
      <c r="AA160" s="33" t="b">
        <f t="shared" si="54"/>
        <v>0</v>
      </c>
      <c r="AB160" s="33" t="b">
        <f t="shared" si="55"/>
        <v>0</v>
      </c>
      <c r="AC160" s="33" t="b">
        <f t="shared" si="56"/>
        <v>0</v>
      </c>
      <c r="AE160" s="38" t="b">
        <f t="shared" si="57"/>
        <v>0</v>
      </c>
      <c r="AF160" s="33">
        <f t="shared" si="58"/>
        <v>0</v>
      </c>
      <c r="AH160" s="33" t="b">
        <f t="shared" si="59"/>
        <v>0</v>
      </c>
      <c r="AI160" s="33">
        <f t="shared" si="60"/>
        <v>0</v>
      </c>
      <c r="AK160" s="33" t="b">
        <f t="shared" si="61"/>
        <v>0</v>
      </c>
      <c r="AL160" s="33">
        <f t="shared" si="62"/>
        <v>0</v>
      </c>
    </row>
    <row r="161" spans="1:38" ht="17.100000000000001" customHeight="1" x14ac:dyDescent="0.2">
      <c r="A161" s="35"/>
      <c r="B161" s="47" t="str">
        <f>IF(AND(C161&lt;&gt;"",D161&lt;&gt;D160),LOOKUP(D161,QUADRO!B$11:B$30,QUADRO!E$11:E$30),"")</f>
        <v/>
      </c>
      <c r="C161" s="48" t="str">
        <f>IF(C160&lt;QUADRO!$G$32,C160+1,"")</f>
        <v/>
      </c>
      <c r="D161" s="46" t="str">
        <f>IF(C161&lt;&gt;"",IF(E160&gt;=LOOKUP(D160,QUADRO!$B$11:$B$30,QUADRO!$G$11:$G$30),CONCATENATE("D",IF(LOOKUP(D160,QUADRO!$B$11:$B$30,QUADRO!$C$11:$C$30)+1&lt;10,"0",""),LOOKUP(D160,QUADRO!$B$11:$B$30,QUADRO!$C$11:$C$30)+1),D160),"")</f>
        <v/>
      </c>
      <c r="E161" s="46" t="str">
        <f t="shared" ca="1" si="42"/>
        <v/>
      </c>
      <c r="F161" s="35"/>
      <c r="G161" s="49"/>
      <c r="H161" s="50"/>
      <c r="I161" s="51" t="str">
        <f t="shared" si="43"/>
        <v/>
      </c>
      <c r="J161" s="52"/>
      <c r="K161" s="51" t="str">
        <f t="shared" si="44"/>
        <v/>
      </c>
      <c r="L161" s="53"/>
      <c r="M161" s="20" t="str">
        <f t="shared" si="45"/>
        <v/>
      </c>
      <c r="N161" s="32" t="str">
        <f t="shared" si="46"/>
        <v/>
      </c>
      <c r="R161" s="33" t="b">
        <f t="shared" si="47"/>
        <v>0</v>
      </c>
      <c r="S161" s="33" t="b">
        <f t="shared" si="48"/>
        <v>0</v>
      </c>
      <c r="T161" s="33" t="b">
        <f t="shared" si="49"/>
        <v>0</v>
      </c>
      <c r="U161" s="33" t="b">
        <f t="shared" si="50"/>
        <v>0</v>
      </c>
      <c r="W161" s="33" t="b">
        <f t="shared" si="51"/>
        <v>1</v>
      </c>
      <c r="X161" s="33" t="b">
        <f t="shared" si="52"/>
        <v>1</v>
      </c>
      <c r="Y161" s="33" t="b">
        <f t="shared" si="53"/>
        <v>1</v>
      </c>
      <c r="AA161" s="33" t="b">
        <f t="shared" si="54"/>
        <v>0</v>
      </c>
      <c r="AB161" s="33" t="b">
        <f t="shared" si="55"/>
        <v>0</v>
      </c>
      <c r="AC161" s="33" t="b">
        <f t="shared" si="56"/>
        <v>0</v>
      </c>
      <c r="AE161" s="38" t="b">
        <f t="shared" si="57"/>
        <v>0</v>
      </c>
      <c r="AF161" s="33">
        <f t="shared" si="58"/>
        <v>0</v>
      </c>
      <c r="AH161" s="33" t="b">
        <f t="shared" si="59"/>
        <v>0</v>
      </c>
      <c r="AI161" s="33">
        <f t="shared" si="60"/>
        <v>0</v>
      </c>
      <c r="AK161" s="33" t="b">
        <f t="shared" si="61"/>
        <v>0</v>
      </c>
      <c r="AL161" s="33">
        <f t="shared" si="62"/>
        <v>0</v>
      </c>
    </row>
    <row r="162" spans="1:38" ht="17.100000000000001" customHeight="1" x14ac:dyDescent="0.2">
      <c r="A162" s="35"/>
      <c r="B162" s="47" t="str">
        <f>IF(AND(C162&lt;&gt;"",D162&lt;&gt;D161),LOOKUP(D162,QUADRO!B$11:B$30,QUADRO!E$11:E$30),"")</f>
        <v/>
      </c>
      <c r="C162" s="48" t="str">
        <f>IF(C161&lt;QUADRO!$G$32,C161+1,"")</f>
        <v/>
      </c>
      <c r="D162" s="46" t="str">
        <f>IF(C162&lt;&gt;"",IF(E161&gt;=LOOKUP(D161,QUADRO!$B$11:$B$30,QUADRO!$G$11:$G$30),CONCATENATE("D",IF(LOOKUP(D161,QUADRO!$B$11:$B$30,QUADRO!$C$11:$C$30)+1&lt;10,"0",""),LOOKUP(D161,QUADRO!$B$11:$B$30,QUADRO!$C$11:$C$30)+1),D161),"")</f>
        <v/>
      </c>
      <c r="E162" s="46" t="str">
        <f t="shared" ca="1" si="42"/>
        <v/>
      </c>
      <c r="F162" s="35"/>
      <c r="G162" s="49"/>
      <c r="H162" s="50"/>
      <c r="I162" s="51" t="str">
        <f t="shared" si="43"/>
        <v/>
      </c>
      <c r="J162" s="52"/>
      <c r="K162" s="51" t="str">
        <f t="shared" si="44"/>
        <v/>
      </c>
      <c r="L162" s="53"/>
      <c r="M162" s="20" t="str">
        <f t="shared" si="45"/>
        <v/>
      </c>
      <c r="N162" s="32" t="str">
        <f t="shared" si="46"/>
        <v/>
      </c>
      <c r="R162" s="33" t="b">
        <f t="shared" si="47"/>
        <v>0</v>
      </c>
      <c r="S162" s="33" t="b">
        <f t="shared" si="48"/>
        <v>0</v>
      </c>
      <c r="T162" s="33" t="b">
        <f t="shared" si="49"/>
        <v>0</v>
      </c>
      <c r="U162" s="33" t="b">
        <f t="shared" si="50"/>
        <v>0</v>
      </c>
      <c r="W162" s="33" t="b">
        <f t="shared" si="51"/>
        <v>1</v>
      </c>
      <c r="X162" s="33" t="b">
        <f t="shared" si="52"/>
        <v>1</v>
      </c>
      <c r="Y162" s="33" t="b">
        <f t="shared" si="53"/>
        <v>1</v>
      </c>
      <c r="AA162" s="33" t="b">
        <f t="shared" si="54"/>
        <v>0</v>
      </c>
      <c r="AB162" s="33" t="b">
        <f t="shared" si="55"/>
        <v>0</v>
      </c>
      <c r="AC162" s="33" t="b">
        <f t="shared" si="56"/>
        <v>0</v>
      </c>
      <c r="AE162" s="38" t="b">
        <f t="shared" si="57"/>
        <v>0</v>
      </c>
      <c r="AF162" s="33">
        <f t="shared" si="58"/>
        <v>0</v>
      </c>
      <c r="AH162" s="33" t="b">
        <f t="shared" si="59"/>
        <v>0</v>
      </c>
      <c r="AI162" s="33">
        <f t="shared" si="60"/>
        <v>0</v>
      </c>
      <c r="AK162" s="33" t="b">
        <f t="shared" si="61"/>
        <v>0</v>
      </c>
      <c r="AL162" s="33">
        <f t="shared" si="62"/>
        <v>0</v>
      </c>
    </row>
    <row r="163" spans="1:38" ht="17.100000000000001" customHeight="1" x14ac:dyDescent="0.2">
      <c r="A163" s="35"/>
      <c r="B163" s="47" t="str">
        <f>IF(AND(C163&lt;&gt;"",D163&lt;&gt;D162),LOOKUP(D163,QUADRO!B$11:B$30,QUADRO!E$11:E$30),"")</f>
        <v/>
      </c>
      <c r="C163" s="48" t="str">
        <f>IF(C162&lt;QUADRO!$G$32,C162+1,"")</f>
        <v/>
      </c>
      <c r="D163" s="46" t="str">
        <f>IF(C163&lt;&gt;"",IF(E162&gt;=LOOKUP(D162,QUADRO!$B$11:$B$30,QUADRO!$G$11:$G$30),CONCATENATE("D",IF(LOOKUP(D162,QUADRO!$B$11:$B$30,QUADRO!$C$11:$C$30)+1&lt;10,"0",""),LOOKUP(D162,QUADRO!$B$11:$B$30,QUADRO!$C$11:$C$30)+1),D162),"")</f>
        <v/>
      </c>
      <c r="E163" s="46" t="str">
        <f t="shared" ca="1" si="42"/>
        <v/>
      </c>
      <c r="F163" s="35"/>
      <c r="G163" s="49"/>
      <c r="H163" s="50"/>
      <c r="I163" s="51" t="str">
        <f t="shared" si="43"/>
        <v/>
      </c>
      <c r="J163" s="52"/>
      <c r="K163" s="51" t="str">
        <f t="shared" si="44"/>
        <v/>
      </c>
      <c r="L163" s="53"/>
      <c r="M163" s="20" t="str">
        <f t="shared" si="45"/>
        <v/>
      </c>
      <c r="N163" s="32" t="str">
        <f t="shared" si="46"/>
        <v/>
      </c>
      <c r="R163" s="33" t="b">
        <f t="shared" si="47"/>
        <v>0</v>
      </c>
      <c r="S163" s="33" t="b">
        <f t="shared" si="48"/>
        <v>0</v>
      </c>
      <c r="T163" s="33" t="b">
        <f t="shared" si="49"/>
        <v>0</v>
      </c>
      <c r="U163" s="33" t="b">
        <f t="shared" si="50"/>
        <v>0</v>
      </c>
      <c r="W163" s="33" t="b">
        <f t="shared" si="51"/>
        <v>1</v>
      </c>
      <c r="X163" s="33" t="b">
        <f t="shared" si="52"/>
        <v>1</v>
      </c>
      <c r="Y163" s="33" t="b">
        <f t="shared" si="53"/>
        <v>1</v>
      </c>
      <c r="AA163" s="33" t="b">
        <f t="shared" si="54"/>
        <v>0</v>
      </c>
      <c r="AB163" s="33" t="b">
        <f t="shared" si="55"/>
        <v>0</v>
      </c>
      <c r="AC163" s="33" t="b">
        <f t="shared" si="56"/>
        <v>0</v>
      </c>
      <c r="AE163" s="38" t="b">
        <f t="shared" si="57"/>
        <v>0</v>
      </c>
      <c r="AF163" s="33">
        <f t="shared" si="58"/>
        <v>0</v>
      </c>
      <c r="AH163" s="33" t="b">
        <f t="shared" si="59"/>
        <v>0</v>
      </c>
      <c r="AI163" s="33">
        <f t="shared" si="60"/>
        <v>0</v>
      </c>
      <c r="AK163" s="33" t="b">
        <f t="shared" si="61"/>
        <v>0</v>
      </c>
      <c r="AL163" s="33">
        <f t="shared" si="62"/>
        <v>0</v>
      </c>
    </row>
    <row r="164" spans="1:38" ht="17.100000000000001" customHeight="1" x14ac:dyDescent="0.2">
      <c r="A164" s="35"/>
      <c r="B164" s="47" t="str">
        <f>IF(AND(C164&lt;&gt;"",D164&lt;&gt;D163),LOOKUP(D164,QUADRO!B$11:B$30,QUADRO!E$11:E$30),"")</f>
        <v/>
      </c>
      <c r="C164" s="48" t="str">
        <f>IF(C163&lt;QUADRO!$G$32,C163+1,"")</f>
        <v/>
      </c>
      <c r="D164" s="46" t="str">
        <f>IF(C164&lt;&gt;"",IF(E163&gt;=LOOKUP(D163,QUADRO!$B$11:$B$30,QUADRO!$G$11:$G$30),CONCATENATE("D",IF(LOOKUP(D163,QUADRO!$B$11:$B$30,QUADRO!$C$11:$C$30)+1&lt;10,"0",""),LOOKUP(D163,QUADRO!$B$11:$B$30,QUADRO!$C$11:$C$30)+1),D163),"")</f>
        <v/>
      </c>
      <c r="E164" s="46" t="str">
        <f t="shared" ca="1" si="42"/>
        <v/>
      </c>
      <c r="F164" s="35"/>
      <c r="G164" s="49"/>
      <c r="H164" s="50"/>
      <c r="I164" s="51" t="str">
        <f t="shared" si="43"/>
        <v/>
      </c>
      <c r="J164" s="52"/>
      <c r="K164" s="51" t="str">
        <f t="shared" si="44"/>
        <v/>
      </c>
      <c r="L164" s="53"/>
      <c r="M164" s="20" t="str">
        <f t="shared" si="45"/>
        <v/>
      </c>
      <c r="N164" s="32" t="str">
        <f t="shared" si="46"/>
        <v/>
      </c>
      <c r="R164" s="33" t="b">
        <f t="shared" si="47"/>
        <v>0</v>
      </c>
      <c r="S164" s="33" t="b">
        <f t="shared" si="48"/>
        <v>0</v>
      </c>
      <c r="T164" s="33" t="b">
        <f t="shared" si="49"/>
        <v>0</v>
      </c>
      <c r="U164" s="33" t="b">
        <f t="shared" si="50"/>
        <v>0</v>
      </c>
      <c r="W164" s="33" t="b">
        <f t="shared" si="51"/>
        <v>1</v>
      </c>
      <c r="X164" s="33" t="b">
        <f t="shared" si="52"/>
        <v>1</v>
      </c>
      <c r="Y164" s="33" t="b">
        <f t="shared" si="53"/>
        <v>1</v>
      </c>
      <c r="AA164" s="33" t="b">
        <f t="shared" si="54"/>
        <v>0</v>
      </c>
      <c r="AB164" s="33" t="b">
        <f t="shared" si="55"/>
        <v>0</v>
      </c>
      <c r="AC164" s="33" t="b">
        <f t="shared" si="56"/>
        <v>0</v>
      </c>
      <c r="AE164" s="38" t="b">
        <f t="shared" si="57"/>
        <v>0</v>
      </c>
      <c r="AF164" s="33">
        <f t="shared" si="58"/>
        <v>0</v>
      </c>
      <c r="AH164" s="33" t="b">
        <f t="shared" si="59"/>
        <v>0</v>
      </c>
      <c r="AI164" s="33">
        <f t="shared" si="60"/>
        <v>0</v>
      </c>
      <c r="AK164" s="33" t="b">
        <f t="shared" si="61"/>
        <v>0</v>
      </c>
      <c r="AL164" s="33">
        <f t="shared" si="62"/>
        <v>0</v>
      </c>
    </row>
    <row r="165" spans="1:38" ht="17.100000000000001" customHeight="1" x14ac:dyDescent="0.2">
      <c r="A165" s="35"/>
      <c r="B165" s="47" t="str">
        <f>IF(AND(C165&lt;&gt;"",D165&lt;&gt;D164),LOOKUP(D165,QUADRO!B$11:B$30,QUADRO!E$11:E$30),"")</f>
        <v/>
      </c>
      <c r="C165" s="48" t="str">
        <f>IF(C164&lt;QUADRO!$G$32,C164+1,"")</f>
        <v/>
      </c>
      <c r="D165" s="46" t="str">
        <f>IF(C165&lt;&gt;"",IF(E164&gt;=LOOKUP(D164,QUADRO!$B$11:$B$30,QUADRO!$G$11:$G$30),CONCATENATE("D",IF(LOOKUP(D164,QUADRO!$B$11:$B$30,QUADRO!$C$11:$C$30)+1&lt;10,"0",""),LOOKUP(D164,QUADRO!$B$11:$B$30,QUADRO!$C$11:$C$30)+1),D164),"")</f>
        <v/>
      </c>
      <c r="E165" s="46" t="str">
        <f t="shared" ca="1" si="42"/>
        <v/>
      </c>
      <c r="F165" s="35"/>
      <c r="G165" s="49"/>
      <c r="H165" s="50"/>
      <c r="I165" s="51" t="str">
        <f t="shared" si="43"/>
        <v/>
      </c>
      <c r="J165" s="52"/>
      <c r="K165" s="51" t="str">
        <f t="shared" si="44"/>
        <v/>
      </c>
      <c r="L165" s="53"/>
      <c r="M165" s="20" t="str">
        <f t="shared" si="45"/>
        <v/>
      </c>
      <c r="N165" s="32" t="str">
        <f t="shared" si="46"/>
        <v/>
      </c>
      <c r="R165" s="33" t="b">
        <f t="shared" si="47"/>
        <v>0</v>
      </c>
      <c r="S165" s="33" t="b">
        <f t="shared" si="48"/>
        <v>0</v>
      </c>
      <c r="T165" s="33" t="b">
        <f t="shared" si="49"/>
        <v>0</v>
      </c>
      <c r="U165" s="33" t="b">
        <f t="shared" si="50"/>
        <v>0</v>
      </c>
      <c r="W165" s="33" t="b">
        <f t="shared" si="51"/>
        <v>1</v>
      </c>
      <c r="X165" s="33" t="b">
        <f t="shared" si="52"/>
        <v>1</v>
      </c>
      <c r="Y165" s="33" t="b">
        <f t="shared" si="53"/>
        <v>1</v>
      </c>
      <c r="AA165" s="33" t="b">
        <f t="shared" si="54"/>
        <v>0</v>
      </c>
      <c r="AB165" s="33" t="b">
        <f t="shared" si="55"/>
        <v>0</v>
      </c>
      <c r="AC165" s="33" t="b">
        <f t="shared" si="56"/>
        <v>0</v>
      </c>
      <c r="AE165" s="38" t="b">
        <f t="shared" si="57"/>
        <v>0</v>
      </c>
      <c r="AF165" s="33">
        <f t="shared" si="58"/>
        <v>0</v>
      </c>
      <c r="AH165" s="33" t="b">
        <f t="shared" si="59"/>
        <v>0</v>
      </c>
      <c r="AI165" s="33">
        <f t="shared" si="60"/>
        <v>0</v>
      </c>
      <c r="AK165" s="33" t="b">
        <f t="shared" si="61"/>
        <v>0</v>
      </c>
      <c r="AL165" s="33">
        <f t="shared" si="62"/>
        <v>0</v>
      </c>
    </row>
    <row r="166" spans="1:38" ht="17.100000000000001" customHeight="1" x14ac:dyDescent="0.2">
      <c r="A166" s="35"/>
      <c r="B166" s="47" t="str">
        <f>IF(AND(C166&lt;&gt;"",D166&lt;&gt;D165),LOOKUP(D166,QUADRO!B$11:B$30,QUADRO!E$11:E$30),"")</f>
        <v/>
      </c>
      <c r="C166" s="48" t="str">
        <f>IF(C165&lt;QUADRO!$G$32,C165+1,"")</f>
        <v/>
      </c>
      <c r="D166" s="46" t="str">
        <f>IF(C166&lt;&gt;"",IF(E165&gt;=LOOKUP(D165,QUADRO!$B$11:$B$30,QUADRO!$G$11:$G$30),CONCATENATE("D",IF(LOOKUP(D165,QUADRO!$B$11:$B$30,QUADRO!$C$11:$C$30)+1&lt;10,"0",""),LOOKUP(D165,QUADRO!$B$11:$B$30,QUADRO!$C$11:$C$30)+1),D165),"")</f>
        <v/>
      </c>
      <c r="E166" s="46" t="str">
        <f t="shared" ca="1" si="42"/>
        <v/>
      </c>
      <c r="F166" s="35"/>
      <c r="G166" s="49"/>
      <c r="H166" s="50"/>
      <c r="I166" s="51" t="str">
        <f t="shared" si="43"/>
        <v/>
      </c>
      <c r="J166" s="52"/>
      <c r="K166" s="51" t="str">
        <f t="shared" si="44"/>
        <v/>
      </c>
      <c r="L166" s="53"/>
      <c r="M166" s="20" t="str">
        <f t="shared" si="45"/>
        <v/>
      </c>
      <c r="N166" s="32" t="str">
        <f t="shared" si="46"/>
        <v/>
      </c>
      <c r="R166" s="33" t="b">
        <f t="shared" si="47"/>
        <v>0</v>
      </c>
      <c r="S166" s="33" t="b">
        <f t="shared" si="48"/>
        <v>0</v>
      </c>
      <c r="T166" s="33" t="b">
        <f t="shared" si="49"/>
        <v>0</v>
      </c>
      <c r="U166" s="33" t="b">
        <f t="shared" si="50"/>
        <v>0</v>
      </c>
      <c r="W166" s="33" t="b">
        <f t="shared" si="51"/>
        <v>1</v>
      </c>
      <c r="X166" s="33" t="b">
        <f t="shared" si="52"/>
        <v>1</v>
      </c>
      <c r="Y166" s="33" t="b">
        <f t="shared" si="53"/>
        <v>1</v>
      </c>
      <c r="AA166" s="33" t="b">
        <f t="shared" si="54"/>
        <v>0</v>
      </c>
      <c r="AB166" s="33" t="b">
        <f t="shared" si="55"/>
        <v>0</v>
      </c>
      <c r="AC166" s="33" t="b">
        <f t="shared" si="56"/>
        <v>0</v>
      </c>
      <c r="AE166" s="38" t="b">
        <f t="shared" si="57"/>
        <v>0</v>
      </c>
      <c r="AF166" s="33">
        <f t="shared" si="58"/>
        <v>0</v>
      </c>
      <c r="AH166" s="33" t="b">
        <f t="shared" si="59"/>
        <v>0</v>
      </c>
      <c r="AI166" s="33">
        <f t="shared" si="60"/>
        <v>0</v>
      </c>
      <c r="AK166" s="33" t="b">
        <f t="shared" si="61"/>
        <v>0</v>
      </c>
      <c r="AL166" s="33">
        <f t="shared" si="62"/>
        <v>0</v>
      </c>
    </row>
    <row r="167" spans="1:38" ht="17.100000000000001" customHeight="1" x14ac:dyDescent="0.2">
      <c r="A167" s="35"/>
      <c r="B167" s="47" t="str">
        <f>IF(AND(C167&lt;&gt;"",D167&lt;&gt;D166),LOOKUP(D167,QUADRO!B$11:B$30,QUADRO!E$11:E$30),"")</f>
        <v/>
      </c>
      <c r="C167" s="48" t="str">
        <f>IF(C166&lt;QUADRO!$G$32,C166+1,"")</f>
        <v/>
      </c>
      <c r="D167" s="46" t="str">
        <f>IF(C167&lt;&gt;"",IF(E166&gt;=LOOKUP(D166,QUADRO!$B$11:$B$30,QUADRO!$G$11:$G$30),CONCATENATE("D",IF(LOOKUP(D166,QUADRO!$B$11:$B$30,QUADRO!$C$11:$C$30)+1&lt;10,"0",""),LOOKUP(D166,QUADRO!$B$11:$B$30,QUADRO!$C$11:$C$30)+1),D166),"")</f>
        <v/>
      </c>
      <c r="E167" s="46" t="str">
        <f t="shared" ca="1" si="42"/>
        <v/>
      </c>
      <c r="F167" s="35"/>
      <c r="G167" s="49"/>
      <c r="H167" s="50"/>
      <c r="I167" s="51" t="str">
        <f t="shared" si="43"/>
        <v/>
      </c>
      <c r="J167" s="52"/>
      <c r="K167" s="51" t="str">
        <f t="shared" si="44"/>
        <v/>
      </c>
      <c r="L167" s="53"/>
      <c r="M167" s="20" t="str">
        <f t="shared" si="45"/>
        <v/>
      </c>
      <c r="N167" s="32" t="str">
        <f t="shared" si="46"/>
        <v/>
      </c>
      <c r="R167" s="33" t="b">
        <f t="shared" si="47"/>
        <v>0</v>
      </c>
      <c r="S167" s="33" t="b">
        <f t="shared" si="48"/>
        <v>0</v>
      </c>
      <c r="T167" s="33" t="b">
        <f t="shared" si="49"/>
        <v>0</v>
      </c>
      <c r="U167" s="33" t="b">
        <f t="shared" si="50"/>
        <v>0</v>
      </c>
      <c r="W167" s="33" t="b">
        <f t="shared" si="51"/>
        <v>1</v>
      </c>
      <c r="X167" s="33" t="b">
        <f t="shared" si="52"/>
        <v>1</v>
      </c>
      <c r="Y167" s="33" t="b">
        <f t="shared" si="53"/>
        <v>1</v>
      </c>
      <c r="AA167" s="33" t="b">
        <f t="shared" si="54"/>
        <v>0</v>
      </c>
      <c r="AB167" s="33" t="b">
        <f t="shared" si="55"/>
        <v>0</v>
      </c>
      <c r="AC167" s="33" t="b">
        <f t="shared" si="56"/>
        <v>0</v>
      </c>
      <c r="AE167" s="38" t="b">
        <f t="shared" si="57"/>
        <v>0</v>
      </c>
      <c r="AF167" s="33">
        <f t="shared" si="58"/>
        <v>0</v>
      </c>
      <c r="AH167" s="33" t="b">
        <f t="shared" si="59"/>
        <v>0</v>
      </c>
      <c r="AI167" s="33">
        <f t="shared" si="60"/>
        <v>0</v>
      </c>
      <c r="AK167" s="33" t="b">
        <f t="shared" si="61"/>
        <v>0</v>
      </c>
      <c r="AL167" s="33">
        <f t="shared" si="62"/>
        <v>0</v>
      </c>
    </row>
    <row r="168" spans="1:38" ht="17.100000000000001" customHeight="1" x14ac:dyDescent="0.2">
      <c r="A168" s="35"/>
      <c r="B168" s="47" t="str">
        <f>IF(AND(C168&lt;&gt;"",D168&lt;&gt;D167),LOOKUP(D168,QUADRO!B$11:B$30,QUADRO!E$11:E$30),"")</f>
        <v/>
      </c>
      <c r="C168" s="48" t="str">
        <f>IF(C167&lt;QUADRO!$G$32,C167+1,"")</f>
        <v/>
      </c>
      <c r="D168" s="46" t="str">
        <f>IF(C168&lt;&gt;"",IF(E167&gt;=LOOKUP(D167,QUADRO!$B$11:$B$30,QUADRO!$G$11:$G$30),CONCATENATE("D",IF(LOOKUP(D167,QUADRO!$B$11:$B$30,QUADRO!$C$11:$C$30)+1&lt;10,"0",""),LOOKUP(D167,QUADRO!$B$11:$B$30,QUADRO!$C$11:$C$30)+1),D167),"")</f>
        <v/>
      </c>
      <c r="E168" s="46" t="str">
        <f t="shared" ca="1" si="42"/>
        <v/>
      </c>
      <c r="F168" s="35"/>
      <c r="G168" s="49"/>
      <c r="H168" s="50"/>
      <c r="I168" s="51" t="str">
        <f t="shared" si="43"/>
        <v/>
      </c>
      <c r="J168" s="52"/>
      <c r="K168" s="51" t="str">
        <f t="shared" si="44"/>
        <v/>
      </c>
      <c r="L168" s="53"/>
      <c r="M168" s="20" t="str">
        <f t="shared" si="45"/>
        <v/>
      </c>
      <c r="N168" s="32" t="str">
        <f t="shared" si="46"/>
        <v/>
      </c>
      <c r="R168" s="33" t="b">
        <f t="shared" si="47"/>
        <v>0</v>
      </c>
      <c r="S168" s="33" t="b">
        <f t="shared" si="48"/>
        <v>0</v>
      </c>
      <c r="T168" s="33" t="b">
        <f t="shared" si="49"/>
        <v>0</v>
      </c>
      <c r="U168" s="33" t="b">
        <f t="shared" si="50"/>
        <v>0</v>
      </c>
      <c r="W168" s="33" t="b">
        <f t="shared" si="51"/>
        <v>1</v>
      </c>
      <c r="X168" s="33" t="b">
        <f t="shared" si="52"/>
        <v>1</v>
      </c>
      <c r="Y168" s="33" t="b">
        <f t="shared" si="53"/>
        <v>1</v>
      </c>
      <c r="AA168" s="33" t="b">
        <f t="shared" si="54"/>
        <v>0</v>
      </c>
      <c r="AB168" s="33" t="b">
        <f t="shared" si="55"/>
        <v>0</v>
      </c>
      <c r="AC168" s="33" t="b">
        <f t="shared" si="56"/>
        <v>0</v>
      </c>
      <c r="AE168" s="38" t="b">
        <f t="shared" si="57"/>
        <v>0</v>
      </c>
      <c r="AF168" s="33">
        <f t="shared" si="58"/>
        <v>0</v>
      </c>
      <c r="AH168" s="33" t="b">
        <f t="shared" si="59"/>
        <v>0</v>
      </c>
      <c r="AI168" s="33">
        <f t="shared" si="60"/>
        <v>0</v>
      </c>
      <c r="AK168" s="33" t="b">
        <f t="shared" si="61"/>
        <v>0</v>
      </c>
      <c r="AL168" s="33">
        <f t="shared" si="62"/>
        <v>0</v>
      </c>
    </row>
    <row r="169" spans="1:38" ht="17.100000000000001" customHeight="1" x14ac:dyDescent="0.2">
      <c r="A169" s="35"/>
      <c r="B169" s="47" t="str">
        <f>IF(AND(C169&lt;&gt;"",D169&lt;&gt;D168),LOOKUP(D169,QUADRO!B$11:B$30,QUADRO!E$11:E$30),"")</f>
        <v/>
      </c>
      <c r="C169" s="48" t="str">
        <f>IF(C168&lt;QUADRO!$G$32,C168+1,"")</f>
        <v/>
      </c>
      <c r="D169" s="46" t="str">
        <f>IF(C169&lt;&gt;"",IF(E168&gt;=LOOKUP(D168,QUADRO!$B$11:$B$30,QUADRO!$G$11:$G$30),CONCATENATE("D",IF(LOOKUP(D168,QUADRO!$B$11:$B$30,QUADRO!$C$11:$C$30)+1&lt;10,"0",""),LOOKUP(D168,QUADRO!$B$11:$B$30,QUADRO!$C$11:$C$30)+1),D168),"")</f>
        <v/>
      </c>
      <c r="E169" s="46" t="str">
        <f t="shared" ca="1" si="42"/>
        <v/>
      </c>
      <c r="F169" s="35"/>
      <c r="G169" s="49"/>
      <c r="H169" s="50"/>
      <c r="I169" s="51" t="str">
        <f t="shared" si="43"/>
        <v/>
      </c>
      <c r="J169" s="52"/>
      <c r="K169" s="51" t="str">
        <f t="shared" si="44"/>
        <v/>
      </c>
      <c r="L169" s="53"/>
      <c r="M169" s="20" t="str">
        <f t="shared" si="45"/>
        <v/>
      </c>
      <c r="N169" s="32" t="str">
        <f t="shared" si="46"/>
        <v/>
      </c>
      <c r="R169" s="33" t="b">
        <f t="shared" si="47"/>
        <v>0</v>
      </c>
      <c r="S169" s="33" t="b">
        <f t="shared" si="48"/>
        <v>0</v>
      </c>
      <c r="T169" s="33" t="b">
        <f t="shared" si="49"/>
        <v>0</v>
      </c>
      <c r="U169" s="33" t="b">
        <f t="shared" si="50"/>
        <v>0</v>
      </c>
      <c r="W169" s="33" t="b">
        <f t="shared" si="51"/>
        <v>1</v>
      </c>
      <c r="X169" s="33" t="b">
        <f t="shared" si="52"/>
        <v>1</v>
      </c>
      <c r="Y169" s="33" t="b">
        <f t="shared" si="53"/>
        <v>1</v>
      </c>
      <c r="AA169" s="33" t="b">
        <f t="shared" si="54"/>
        <v>0</v>
      </c>
      <c r="AB169" s="33" t="b">
        <f t="shared" si="55"/>
        <v>0</v>
      </c>
      <c r="AC169" s="33" t="b">
        <f t="shared" si="56"/>
        <v>0</v>
      </c>
      <c r="AE169" s="38" t="b">
        <f t="shared" si="57"/>
        <v>0</v>
      </c>
      <c r="AF169" s="33">
        <f t="shared" si="58"/>
        <v>0</v>
      </c>
      <c r="AH169" s="33" t="b">
        <f t="shared" si="59"/>
        <v>0</v>
      </c>
      <c r="AI169" s="33">
        <f t="shared" si="60"/>
        <v>0</v>
      </c>
      <c r="AK169" s="33" t="b">
        <f t="shared" si="61"/>
        <v>0</v>
      </c>
      <c r="AL169" s="33">
        <f t="shared" si="62"/>
        <v>0</v>
      </c>
    </row>
    <row r="170" spans="1:38" ht="17.100000000000001" customHeight="1" x14ac:dyDescent="0.2">
      <c r="A170" s="35"/>
      <c r="B170" s="47" t="str">
        <f>IF(AND(C170&lt;&gt;"",D170&lt;&gt;D169),LOOKUP(D170,QUADRO!B$11:B$30,QUADRO!E$11:E$30),"")</f>
        <v/>
      </c>
      <c r="C170" s="48" t="str">
        <f>IF(C169&lt;QUADRO!$G$32,C169+1,"")</f>
        <v/>
      </c>
      <c r="D170" s="46" t="str">
        <f>IF(C170&lt;&gt;"",IF(E169&gt;=LOOKUP(D169,QUADRO!$B$11:$B$30,QUADRO!$G$11:$G$30),CONCATENATE("D",IF(LOOKUP(D169,QUADRO!$B$11:$B$30,QUADRO!$C$11:$C$30)+1&lt;10,"0",""),LOOKUP(D169,QUADRO!$B$11:$B$30,QUADRO!$C$11:$C$30)+1),D169),"")</f>
        <v/>
      </c>
      <c r="E170" s="46" t="str">
        <f t="shared" ca="1" si="42"/>
        <v/>
      </c>
      <c r="F170" s="35"/>
      <c r="G170" s="49"/>
      <c r="H170" s="50"/>
      <c r="I170" s="51" t="str">
        <f t="shared" si="43"/>
        <v/>
      </c>
      <c r="J170" s="52"/>
      <c r="K170" s="51" t="str">
        <f t="shared" si="44"/>
        <v/>
      </c>
      <c r="L170" s="53"/>
      <c r="M170" s="20" t="str">
        <f t="shared" si="45"/>
        <v/>
      </c>
      <c r="N170" s="32" t="str">
        <f t="shared" si="46"/>
        <v/>
      </c>
      <c r="R170" s="33" t="b">
        <f t="shared" si="47"/>
        <v>0</v>
      </c>
      <c r="S170" s="33" t="b">
        <f t="shared" si="48"/>
        <v>0</v>
      </c>
      <c r="T170" s="33" t="b">
        <f t="shared" si="49"/>
        <v>0</v>
      </c>
      <c r="U170" s="33" t="b">
        <f t="shared" si="50"/>
        <v>0</v>
      </c>
      <c r="W170" s="33" t="b">
        <f t="shared" si="51"/>
        <v>1</v>
      </c>
      <c r="X170" s="33" t="b">
        <f t="shared" si="52"/>
        <v>1</v>
      </c>
      <c r="Y170" s="33" t="b">
        <f t="shared" si="53"/>
        <v>1</v>
      </c>
      <c r="AA170" s="33" t="b">
        <f t="shared" si="54"/>
        <v>0</v>
      </c>
      <c r="AB170" s="33" t="b">
        <f t="shared" si="55"/>
        <v>0</v>
      </c>
      <c r="AC170" s="33" t="b">
        <f t="shared" si="56"/>
        <v>0</v>
      </c>
      <c r="AE170" s="38" t="b">
        <f t="shared" si="57"/>
        <v>0</v>
      </c>
      <c r="AF170" s="33">
        <f t="shared" si="58"/>
        <v>0</v>
      </c>
      <c r="AH170" s="33" t="b">
        <f t="shared" si="59"/>
        <v>0</v>
      </c>
      <c r="AI170" s="33">
        <f t="shared" si="60"/>
        <v>0</v>
      </c>
      <c r="AK170" s="33" t="b">
        <f t="shared" si="61"/>
        <v>0</v>
      </c>
      <c r="AL170" s="33">
        <f t="shared" si="62"/>
        <v>0</v>
      </c>
    </row>
    <row r="171" spans="1:38" ht="17.100000000000001" customHeight="1" x14ac:dyDescent="0.2">
      <c r="A171" s="35"/>
      <c r="B171" s="47" t="str">
        <f>IF(AND(C171&lt;&gt;"",D171&lt;&gt;D170),LOOKUP(D171,QUADRO!B$11:B$30,QUADRO!E$11:E$30),"")</f>
        <v/>
      </c>
      <c r="C171" s="48" t="str">
        <f>IF(C170&lt;QUADRO!$G$32,C170+1,"")</f>
        <v/>
      </c>
      <c r="D171" s="46" t="str">
        <f>IF(C171&lt;&gt;"",IF(E170&gt;=LOOKUP(D170,QUADRO!$B$11:$B$30,QUADRO!$G$11:$G$30),CONCATENATE("D",IF(LOOKUP(D170,QUADRO!$B$11:$B$30,QUADRO!$C$11:$C$30)+1&lt;10,"0",""),LOOKUP(D170,QUADRO!$B$11:$B$30,QUADRO!$C$11:$C$30)+1),D170),"")</f>
        <v/>
      </c>
      <c r="E171" s="46" t="str">
        <f t="shared" ca="1" si="42"/>
        <v/>
      </c>
      <c r="F171" s="35"/>
      <c r="G171" s="49"/>
      <c r="H171" s="50"/>
      <c r="I171" s="51" t="str">
        <f t="shared" si="43"/>
        <v/>
      </c>
      <c r="J171" s="52"/>
      <c r="K171" s="51" t="str">
        <f t="shared" si="44"/>
        <v/>
      </c>
      <c r="L171" s="53"/>
      <c r="M171" s="20" t="str">
        <f t="shared" si="45"/>
        <v/>
      </c>
      <c r="N171" s="32" t="str">
        <f t="shared" si="46"/>
        <v/>
      </c>
      <c r="R171" s="33" t="b">
        <f t="shared" si="47"/>
        <v>0</v>
      </c>
      <c r="S171" s="33" t="b">
        <f t="shared" si="48"/>
        <v>0</v>
      </c>
      <c r="T171" s="33" t="b">
        <f t="shared" si="49"/>
        <v>0</v>
      </c>
      <c r="U171" s="33" t="b">
        <f t="shared" si="50"/>
        <v>0</v>
      </c>
      <c r="W171" s="33" t="b">
        <f t="shared" si="51"/>
        <v>1</v>
      </c>
      <c r="X171" s="33" t="b">
        <f t="shared" si="52"/>
        <v>1</v>
      </c>
      <c r="Y171" s="33" t="b">
        <f t="shared" si="53"/>
        <v>1</v>
      </c>
      <c r="AA171" s="33" t="b">
        <f t="shared" si="54"/>
        <v>0</v>
      </c>
      <c r="AB171" s="33" t="b">
        <f t="shared" si="55"/>
        <v>0</v>
      </c>
      <c r="AC171" s="33" t="b">
        <f t="shared" si="56"/>
        <v>0</v>
      </c>
      <c r="AE171" s="38" t="b">
        <f t="shared" si="57"/>
        <v>0</v>
      </c>
      <c r="AF171" s="33">
        <f t="shared" si="58"/>
        <v>0</v>
      </c>
      <c r="AH171" s="33" t="b">
        <f t="shared" si="59"/>
        <v>0</v>
      </c>
      <c r="AI171" s="33">
        <f t="shared" si="60"/>
        <v>0</v>
      </c>
      <c r="AK171" s="33" t="b">
        <f t="shared" si="61"/>
        <v>0</v>
      </c>
      <c r="AL171" s="33">
        <f t="shared" si="62"/>
        <v>0</v>
      </c>
    </row>
    <row r="172" spans="1:38" ht="17.100000000000001" customHeight="1" x14ac:dyDescent="0.2">
      <c r="A172" s="35"/>
      <c r="B172" s="47" t="str">
        <f>IF(AND(C172&lt;&gt;"",D172&lt;&gt;D171),LOOKUP(D172,QUADRO!B$11:B$30,QUADRO!E$11:E$30),"")</f>
        <v/>
      </c>
      <c r="C172" s="48" t="str">
        <f>IF(C171&lt;QUADRO!$G$32,C171+1,"")</f>
        <v/>
      </c>
      <c r="D172" s="46" t="str">
        <f>IF(C172&lt;&gt;"",IF(E171&gt;=LOOKUP(D171,QUADRO!$B$11:$B$30,QUADRO!$G$11:$G$30),CONCATENATE("D",IF(LOOKUP(D171,QUADRO!$B$11:$B$30,QUADRO!$C$11:$C$30)+1&lt;10,"0",""),LOOKUP(D171,QUADRO!$B$11:$B$30,QUADRO!$C$11:$C$30)+1),D171),"")</f>
        <v/>
      </c>
      <c r="E172" s="46" t="str">
        <f t="shared" ca="1" si="42"/>
        <v/>
      </c>
      <c r="F172" s="35"/>
      <c r="G172" s="49"/>
      <c r="H172" s="50"/>
      <c r="I172" s="51" t="str">
        <f t="shared" si="43"/>
        <v/>
      </c>
      <c r="J172" s="52"/>
      <c r="K172" s="51" t="str">
        <f t="shared" si="44"/>
        <v/>
      </c>
      <c r="L172" s="53"/>
      <c r="M172" s="20" t="str">
        <f t="shared" si="45"/>
        <v/>
      </c>
      <c r="N172" s="32" t="str">
        <f t="shared" si="46"/>
        <v/>
      </c>
      <c r="R172" s="33" t="b">
        <f t="shared" si="47"/>
        <v>0</v>
      </c>
      <c r="S172" s="33" t="b">
        <f t="shared" si="48"/>
        <v>0</v>
      </c>
      <c r="T172" s="33" t="b">
        <f t="shared" si="49"/>
        <v>0</v>
      </c>
      <c r="U172" s="33" t="b">
        <f t="shared" si="50"/>
        <v>0</v>
      </c>
      <c r="W172" s="33" t="b">
        <f t="shared" si="51"/>
        <v>1</v>
      </c>
      <c r="X172" s="33" t="b">
        <f t="shared" si="52"/>
        <v>1</v>
      </c>
      <c r="Y172" s="33" t="b">
        <f t="shared" si="53"/>
        <v>1</v>
      </c>
      <c r="AA172" s="33" t="b">
        <f t="shared" si="54"/>
        <v>0</v>
      </c>
      <c r="AB172" s="33" t="b">
        <f t="shared" si="55"/>
        <v>0</v>
      </c>
      <c r="AC172" s="33" t="b">
        <f t="shared" si="56"/>
        <v>0</v>
      </c>
      <c r="AE172" s="38" t="b">
        <f t="shared" si="57"/>
        <v>0</v>
      </c>
      <c r="AF172" s="33">
        <f t="shared" si="58"/>
        <v>0</v>
      </c>
      <c r="AH172" s="33" t="b">
        <f t="shared" si="59"/>
        <v>0</v>
      </c>
      <c r="AI172" s="33">
        <f t="shared" si="60"/>
        <v>0</v>
      </c>
      <c r="AK172" s="33" t="b">
        <f t="shared" si="61"/>
        <v>0</v>
      </c>
      <c r="AL172" s="33">
        <f t="shared" si="62"/>
        <v>0</v>
      </c>
    </row>
    <row r="173" spans="1:38" ht="17.100000000000001" customHeight="1" x14ac:dyDescent="0.2">
      <c r="A173" s="35"/>
      <c r="B173" s="47" t="str">
        <f>IF(AND(C173&lt;&gt;"",D173&lt;&gt;D172),LOOKUP(D173,QUADRO!B$11:B$30,QUADRO!E$11:E$30),"")</f>
        <v/>
      </c>
      <c r="C173" s="48" t="str">
        <f>IF(C172&lt;QUADRO!$G$32,C172+1,"")</f>
        <v/>
      </c>
      <c r="D173" s="46" t="str">
        <f>IF(C173&lt;&gt;"",IF(E172&gt;=LOOKUP(D172,QUADRO!$B$11:$B$30,QUADRO!$G$11:$G$30),CONCATENATE("D",IF(LOOKUP(D172,QUADRO!$B$11:$B$30,QUADRO!$C$11:$C$30)+1&lt;10,"0",""),LOOKUP(D172,QUADRO!$B$11:$B$30,QUADRO!$C$11:$C$30)+1),D172),"")</f>
        <v/>
      </c>
      <c r="E173" s="46" t="str">
        <f t="shared" ca="1" si="42"/>
        <v/>
      </c>
      <c r="F173" s="35"/>
      <c r="G173" s="49"/>
      <c r="H173" s="50"/>
      <c r="I173" s="51" t="str">
        <f t="shared" si="43"/>
        <v/>
      </c>
      <c r="J173" s="52"/>
      <c r="K173" s="51" t="str">
        <f t="shared" si="44"/>
        <v/>
      </c>
      <c r="L173" s="53"/>
      <c r="M173" s="20" t="str">
        <f t="shared" si="45"/>
        <v/>
      </c>
      <c r="N173" s="32" t="str">
        <f t="shared" si="46"/>
        <v/>
      </c>
      <c r="R173" s="33" t="b">
        <f t="shared" si="47"/>
        <v>0</v>
      </c>
      <c r="S173" s="33" t="b">
        <f t="shared" si="48"/>
        <v>0</v>
      </c>
      <c r="T173" s="33" t="b">
        <f t="shared" si="49"/>
        <v>0</v>
      </c>
      <c r="U173" s="33" t="b">
        <f t="shared" si="50"/>
        <v>0</v>
      </c>
      <c r="W173" s="33" t="b">
        <f t="shared" si="51"/>
        <v>1</v>
      </c>
      <c r="X173" s="33" t="b">
        <f t="shared" si="52"/>
        <v>1</v>
      </c>
      <c r="Y173" s="33" t="b">
        <f t="shared" si="53"/>
        <v>1</v>
      </c>
      <c r="AA173" s="33" t="b">
        <f t="shared" si="54"/>
        <v>0</v>
      </c>
      <c r="AB173" s="33" t="b">
        <f t="shared" si="55"/>
        <v>0</v>
      </c>
      <c r="AC173" s="33" t="b">
        <f t="shared" si="56"/>
        <v>0</v>
      </c>
      <c r="AE173" s="38" t="b">
        <f t="shared" si="57"/>
        <v>0</v>
      </c>
      <c r="AF173" s="33">
        <f t="shared" si="58"/>
        <v>0</v>
      </c>
      <c r="AH173" s="33" t="b">
        <f t="shared" si="59"/>
        <v>0</v>
      </c>
      <c r="AI173" s="33">
        <f t="shared" si="60"/>
        <v>0</v>
      </c>
      <c r="AK173" s="33" t="b">
        <f t="shared" si="61"/>
        <v>0</v>
      </c>
      <c r="AL173" s="33">
        <f t="shared" si="62"/>
        <v>0</v>
      </c>
    </row>
    <row r="174" spans="1:38" ht="17.100000000000001" customHeight="1" x14ac:dyDescent="0.2">
      <c r="A174" s="35"/>
      <c r="B174" s="47" t="str">
        <f>IF(AND(C174&lt;&gt;"",D174&lt;&gt;D173),LOOKUP(D174,QUADRO!B$11:B$30,QUADRO!E$11:E$30),"")</f>
        <v/>
      </c>
      <c r="C174" s="48" t="str">
        <f>IF(C173&lt;QUADRO!$G$32,C173+1,"")</f>
        <v/>
      </c>
      <c r="D174" s="46" t="str">
        <f>IF(C174&lt;&gt;"",IF(E173&gt;=LOOKUP(D173,QUADRO!$B$11:$B$30,QUADRO!$G$11:$G$30),CONCATENATE("D",IF(LOOKUP(D173,QUADRO!$B$11:$B$30,QUADRO!$C$11:$C$30)+1&lt;10,"0",""),LOOKUP(D173,QUADRO!$B$11:$B$30,QUADRO!$C$11:$C$30)+1),D173),"")</f>
        <v/>
      </c>
      <c r="E174" s="46" t="str">
        <f t="shared" ca="1" si="42"/>
        <v/>
      </c>
      <c r="F174" s="35"/>
      <c r="G174" s="49"/>
      <c r="H174" s="50"/>
      <c r="I174" s="51" t="str">
        <f t="shared" si="43"/>
        <v/>
      </c>
      <c r="J174" s="52"/>
      <c r="K174" s="51" t="str">
        <f t="shared" si="44"/>
        <v/>
      </c>
      <c r="L174" s="53"/>
      <c r="M174" s="20" t="str">
        <f t="shared" si="45"/>
        <v/>
      </c>
      <c r="N174" s="32" t="str">
        <f t="shared" si="46"/>
        <v/>
      </c>
      <c r="R174" s="33" t="b">
        <f t="shared" si="47"/>
        <v>0</v>
      </c>
      <c r="S174" s="33" t="b">
        <f t="shared" si="48"/>
        <v>0</v>
      </c>
      <c r="T174" s="33" t="b">
        <f t="shared" si="49"/>
        <v>0</v>
      </c>
      <c r="U174" s="33" t="b">
        <f t="shared" si="50"/>
        <v>0</v>
      </c>
      <c r="W174" s="33" t="b">
        <f t="shared" si="51"/>
        <v>1</v>
      </c>
      <c r="X174" s="33" t="b">
        <f t="shared" si="52"/>
        <v>1</v>
      </c>
      <c r="Y174" s="33" t="b">
        <f t="shared" si="53"/>
        <v>1</v>
      </c>
      <c r="AA174" s="33" t="b">
        <f t="shared" si="54"/>
        <v>0</v>
      </c>
      <c r="AB174" s="33" t="b">
        <f t="shared" si="55"/>
        <v>0</v>
      </c>
      <c r="AC174" s="33" t="b">
        <f t="shared" si="56"/>
        <v>0</v>
      </c>
      <c r="AE174" s="38" t="b">
        <f t="shared" si="57"/>
        <v>0</v>
      </c>
      <c r="AF174" s="33">
        <f t="shared" si="58"/>
        <v>0</v>
      </c>
      <c r="AH174" s="33" t="b">
        <f t="shared" si="59"/>
        <v>0</v>
      </c>
      <c r="AI174" s="33">
        <f t="shared" si="60"/>
        <v>0</v>
      </c>
      <c r="AK174" s="33" t="b">
        <f t="shared" si="61"/>
        <v>0</v>
      </c>
      <c r="AL174" s="33">
        <f t="shared" si="62"/>
        <v>0</v>
      </c>
    </row>
    <row r="175" spans="1:38" ht="17.100000000000001" customHeight="1" x14ac:dyDescent="0.2">
      <c r="A175" s="35"/>
      <c r="B175" s="47" t="str">
        <f>IF(AND(C175&lt;&gt;"",D175&lt;&gt;D174),LOOKUP(D175,QUADRO!B$11:B$30,QUADRO!E$11:E$30),"")</f>
        <v/>
      </c>
      <c r="C175" s="48" t="str">
        <f>IF(C174&lt;QUADRO!$G$32,C174+1,"")</f>
        <v/>
      </c>
      <c r="D175" s="46" t="str">
        <f>IF(C175&lt;&gt;"",IF(E174&gt;=LOOKUP(D174,QUADRO!$B$11:$B$30,QUADRO!$G$11:$G$30),CONCATENATE("D",IF(LOOKUP(D174,QUADRO!$B$11:$B$30,QUADRO!$C$11:$C$30)+1&lt;10,"0",""),LOOKUP(D174,QUADRO!$B$11:$B$30,QUADRO!$C$11:$C$30)+1),D174),"")</f>
        <v/>
      </c>
      <c r="E175" s="46" t="str">
        <f t="shared" ca="1" si="42"/>
        <v/>
      </c>
      <c r="F175" s="35"/>
      <c r="G175" s="49"/>
      <c r="H175" s="50"/>
      <c r="I175" s="51" t="str">
        <f t="shared" si="43"/>
        <v/>
      </c>
      <c r="J175" s="52"/>
      <c r="K175" s="51" t="str">
        <f t="shared" si="44"/>
        <v/>
      </c>
      <c r="L175" s="53"/>
      <c r="M175" s="20" t="str">
        <f t="shared" si="45"/>
        <v/>
      </c>
      <c r="N175" s="32" t="str">
        <f t="shared" si="46"/>
        <v/>
      </c>
      <c r="R175" s="33" t="b">
        <f t="shared" si="47"/>
        <v>0</v>
      </c>
      <c r="S175" s="33" t="b">
        <f t="shared" si="48"/>
        <v>0</v>
      </c>
      <c r="T175" s="33" t="b">
        <f t="shared" si="49"/>
        <v>0</v>
      </c>
      <c r="U175" s="33" t="b">
        <f t="shared" si="50"/>
        <v>0</v>
      </c>
      <c r="W175" s="33" t="b">
        <f t="shared" si="51"/>
        <v>1</v>
      </c>
      <c r="X175" s="33" t="b">
        <f t="shared" si="52"/>
        <v>1</v>
      </c>
      <c r="Y175" s="33" t="b">
        <f t="shared" si="53"/>
        <v>1</v>
      </c>
      <c r="AA175" s="33" t="b">
        <f t="shared" si="54"/>
        <v>0</v>
      </c>
      <c r="AB175" s="33" t="b">
        <f t="shared" si="55"/>
        <v>0</v>
      </c>
      <c r="AC175" s="33" t="b">
        <f t="shared" si="56"/>
        <v>0</v>
      </c>
      <c r="AE175" s="38" t="b">
        <f t="shared" si="57"/>
        <v>0</v>
      </c>
      <c r="AF175" s="33">
        <f t="shared" si="58"/>
        <v>0</v>
      </c>
      <c r="AH175" s="33" t="b">
        <f t="shared" si="59"/>
        <v>0</v>
      </c>
      <c r="AI175" s="33">
        <f t="shared" si="60"/>
        <v>0</v>
      </c>
      <c r="AK175" s="33" t="b">
        <f t="shared" si="61"/>
        <v>0</v>
      </c>
      <c r="AL175" s="33">
        <f t="shared" si="62"/>
        <v>0</v>
      </c>
    </row>
    <row r="176" spans="1:38" ht="17.100000000000001" customHeight="1" x14ac:dyDescent="0.2">
      <c r="A176" s="35"/>
      <c r="B176" s="47" t="str">
        <f>IF(AND(C176&lt;&gt;"",D176&lt;&gt;D175),LOOKUP(D176,QUADRO!B$11:B$30,QUADRO!E$11:E$30),"")</f>
        <v/>
      </c>
      <c r="C176" s="48" t="str">
        <f>IF(C175&lt;QUADRO!$G$32,C175+1,"")</f>
        <v/>
      </c>
      <c r="D176" s="46" t="str">
        <f>IF(C176&lt;&gt;"",IF(E175&gt;=LOOKUP(D175,QUADRO!$B$11:$B$30,QUADRO!$G$11:$G$30),CONCATENATE("D",IF(LOOKUP(D175,QUADRO!$B$11:$B$30,QUADRO!$C$11:$C$30)+1&lt;10,"0",""),LOOKUP(D175,QUADRO!$B$11:$B$30,QUADRO!$C$11:$C$30)+1),D175),"")</f>
        <v/>
      </c>
      <c r="E176" s="46" t="str">
        <f t="shared" ca="1" si="42"/>
        <v/>
      </c>
      <c r="F176" s="35"/>
      <c r="G176" s="49"/>
      <c r="H176" s="50"/>
      <c r="I176" s="51" t="str">
        <f t="shared" si="43"/>
        <v/>
      </c>
      <c r="J176" s="52"/>
      <c r="K176" s="51" t="str">
        <f t="shared" si="44"/>
        <v/>
      </c>
      <c r="L176" s="53"/>
      <c r="M176" s="20" t="str">
        <f t="shared" si="45"/>
        <v/>
      </c>
      <c r="N176" s="32" t="str">
        <f t="shared" si="46"/>
        <v/>
      </c>
      <c r="R176" s="33" t="b">
        <f t="shared" si="47"/>
        <v>0</v>
      </c>
      <c r="S176" s="33" t="b">
        <f t="shared" si="48"/>
        <v>0</v>
      </c>
      <c r="T176" s="33" t="b">
        <f t="shared" si="49"/>
        <v>0</v>
      </c>
      <c r="U176" s="33" t="b">
        <f t="shared" si="50"/>
        <v>0</v>
      </c>
      <c r="W176" s="33" t="b">
        <f t="shared" si="51"/>
        <v>1</v>
      </c>
      <c r="X176" s="33" t="b">
        <f t="shared" si="52"/>
        <v>1</v>
      </c>
      <c r="Y176" s="33" t="b">
        <f t="shared" si="53"/>
        <v>1</v>
      </c>
      <c r="AA176" s="33" t="b">
        <f t="shared" si="54"/>
        <v>0</v>
      </c>
      <c r="AB176" s="33" t="b">
        <f t="shared" si="55"/>
        <v>0</v>
      </c>
      <c r="AC176" s="33" t="b">
        <f t="shared" si="56"/>
        <v>0</v>
      </c>
      <c r="AE176" s="38" t="b">
        <f t="shared" si="57"/>
        <v>0</v>
      </c>
      <c r="AF176" s="33">
        <f t="shared" si="58"/>
        <v>0</v>
      </c>
      <c r="AH176" s="33" t="b">
        <f t="shared" si="59"/>
        <v>0</v>
      </c>
      <c r="AI176" s="33">
        <f t="shared" si="60"/>
        <v>0</v>
      </c>
      <c r="AK176" s="33" t="b">
        <f t="shared" si="61"/>
        <v>0</v>
      </c>
      <c r="AL176" s="33">
        <f t="shared" si="62"/>
        <v>0</v>
      </c>
    </row>
    <row r="177" spans="1:38" ht="17.100000000000001" customHeight="1" x14ac:dyDescent="0.2">
      <c r="A177" s="35"/>
      <c r="B177" s="47" t="str">
        <f>IF(AND(C177&lt;&gt;"",D177&lt;&gt;D176),LOOKUP(D177,QUADRO!B$11:B$30,QUADRO!E$11:E$30),"")</f>
        <v/>
      </c>
      <c r="C177" s="48" t="str">
        <f>IF(C176&lt;QUADRO!$G$32,C176+1,"")</f>
        <v/>
      </c>
      <c r="D177" s="46" t="str">
        <f>IF(C177&lt;&gt;"",IF(E176&gt;=LOOKUP(D176,QUADRO!$B$11:$B$30,QUADRO!$G$11:$G$30),CONCATENATE("D",IF(LOOKUP(D176,QUADRO!$B$11:$B$30,QUADRO!$C$11:$C$30)+1&lt;10,"0",""),LOOKUP(D176,QUADRO!$B$11:$B$30,QUADRO!$C$11:$C$30)+1),D176),"")</f>
        <v/>
      </c>
      <c r="E177" s="46" t="str">
        <f t="shared" ca="1" si="42"/>
        <v/>
      </c>
      <c r="F177" s="35"/>
      <c r="G177" s="49"/>
      <c r="H177" s="50"/>
      <c r="I177" s="51" t="str">
        <f t="shared" si="43"/>
        <v/>
      </c>
      <c r="J177" s="52"/>
      <c r="K177" s="51" t="str">
        <f t="shared" si="44"/>
        <v/>
      </c>
      <c r="L177" s="53"/>
      <c r="M177" s="20" t="str">
        <f t="shared" si="45"/>
        <v/>
      </c>
      <c r="N177" s="32" t="str">
        <f t="shared" si="46"/>
        <v/>
      </c>
      <c r="R177" s="33" t="b">
        <f t="shared" si="47"/>
        <v>0</v>
      </c>
      <c r="S177" s="33" t="b">
        <f t="shared" si="48"/>
        <v>0</v>
      </c>
      <c r="T177" s="33" t="b">
        <f t="shared" si="49"/>
        <v>0</v>
      </c>
      <c r="U177" s="33" t="b">
        <f t="shared" si="50"/>
        <v>0</v>
      </c>
      <c r="W177" s="33" t="b">
        <f t="shared" si="51"/>
        <v>1</v>
      </c>
      <c r="X177" s="33" t="b">
        <f t="shared" si="52"/>
        <v>1</v>
      </c>
      <c r="Y177" s="33" t="b">
        <f t="shared" si="53"/>
        <v>1</v>
      </c>
      <c r="AA177" s="33" t="b">
        <f t="shared" si="54"/>
        <v>0</v>
      </c>
      <c r="AB177" s="33" t="b">
        <f t="shared" si="55"/>
        <v>0</v>
      </c>
      <c r="AC177" s="33" t="b">
        <f t="shared" si="56"/>
        <v>0</v>
      </c>
      <c r="AE177" s="38" t="b">
        <f t="shared" si="57"/>
        <v>0</v>
      </c>
      <c r="AF177" s="33">
        <f t="shared" si="58"/>
        <v>0</v>
      </c>
      <c r="AH177" s="33" t="b">
        <f t="shared" si="59"/>
        <v>0</v>
      </c>
      <c r="AI177" s="33">
        <f t="shared" si="60"/>
        <v>0</v>
      </c>
      <c r="AK177" s="33" t="b">
        <f t="shared" si="61"/>
        <v>0</v>
      </c>
      <c r="AL177" s="33">
        <f t="shared" si="62"/>
        <v>0</v>
      </c>
    </row>
    <row r="178" spans="1:38" ht="17.100000000000001" customHeight="1" x14ac:dyDescent="0.2">
      <c r="A178" s="35"/>
      <c r="B178" s="47" t="str">
        <f>IF(AND(C178&lt;&gt;"",D178&lt;&gt;D177),LOOKUP(D178,QUADRO!B$11:B$30,QUADRO!E$11:E$30),"")</f>
        <v/>
      </c>
      <c r="C178" s="48" t="str">
        <f>IF(C177&lt;QUADRO!$G$32,C177+1,"")</f>
        <v/>
      </c>
      <c r="D178" s="46" t="str">
        <f>IF(C178&lt;&gt;"",IF(E177&gt;=LOOKUP(D177,QUADRO!$B$11:$B$30,QUADRO!$G$11:$G$30),CONCATENATE("D",IF(LOOKUP(D177,QUADRO!$B$11:$B$30,QUADRO!$C$11:$C$30)+1&lt;10,"0",""),LOOKUP(D177,QUADRO!$B$11:$B$30,QUADRO!$C$11:$C$30)+1),D177),"")</f>
        <v/>
      </c>
      <c r="E178" s="46" t="str">
        <f t="shared" ca="1" si="42"/>
        <v/>
      </c>
      <c r="F178" s="35"/>
      <c r="G178" s="49"/>
      <c r="H178" s="50"/>
      <c r="I178" s="51" t="str">
        <f t="shared" si="43"/>
        <v/>
      </c>
      <c r="J178" s="52"/>
      <c r="K178" s="51" t="str">
        <f t="shared" si="44"/>
        <v/>
      </c>
      <c r="L178" s="53"/>
      <c r="M178" s="20" t="str">
        <f t="shared" si="45"/>
        <v/>
      </c>
      <c r="N178" s="32" t="str">
        <f t="shared" si="46"/>
        <v/>
      </c>
      <c r="R178" s="33" t="b">
        <f t="shared" si="47"/>
        <v>0</v>
      </c>
      <c r="S178" s="33" t="b">
        <f t="shared" si="48"/>
        <v>0</v>
      </c>
      <c r="T178" s="33" t="b">
        <f t="shared" si="49"/>
        <v>0</v>
      </c>
      <c r="U178" s="33" t="b">
        <f t="shared" si="50"/>
        <v>0</v>
      </c>
      <c r="W178" s="33" t="b">
        <f t="shared" si="51"/>
        <v>1</v>
      </c>
      <c r="X178" s="33" t="b">
        <f t="shared" si="52"/>
        <v>1</v>
      </c>
      <c r="Y178" s="33" t="b">
        <f t="shared" si="53"/>
        <v>1</v>
      </c>
      <c r="AA178" s="33" t="b">
        <f t="shared" si="54"/>
        <v>0</v>
      </c>
      <c r="AB178" s="33" t="b">
        <f t="shared" si="55"/>
        <v>0</v>
      </c>
      <c r="AC178" s="33" t="b">
        <f t="shared" si="56"/>
        <v>0</v>
      </c>
      <c r="AE178" s="38" t="b">
        <f t="shared" si="57"/>
        <v>0</v>
      </c>
      <c r="AF178" s="33">
        <f t="shared" si="58"/>
        <v>0</v>
      </c>
      <c r="AH178" s="33" t="b">
        <f t="shared" si="59"/>
        <v>0</v>
      </c>
      <c r="AI178" s="33">
        <f t="shared" si="60"/>
        <v>0</v>
      </c>
      <c r="AK178" s="33" t="b">
        <f t="shared" si="61"/>
        <v>0</v>
      </c>
      <c r="AL178" s="33">
        <f t="shared" si="62"/>
        <v>0</v>
      </c>
    </row>
    <row r="179" spans="1:38" ht="17.100000000000001" customHeight="1" x14ac:dyDescent="0.2">
      <c r="A179" s="35"/>
      <c r="B179" s="47" t="str">
        <f>IF(AND(C179&lt;&gt;"",D179&lt;&gt;D178),LOOKUP(D179,QUADRO!B$11:B$30,QUADRO!E$11:E$30),"")</f>
        <v/>
      </c>
      <c r="C179" s="48" t="str">
        <f>IF(C178&lt;QUADRO!$G$32,C178+1,"")</f>
        <v/>
      </c>
      <c r="D179" s="46" t="str">
        <f>IF(C179&lt;&gt;"",IF(E178&gt;=LOOKUP(D178,QUADRO!$B$11:$B$30,QUADRO!$G$11:$G$30),CONCATENATE("D",IF(LOOKUP(D178,QUADRO!$B$11:$B$30,QUADRO!$C$11:$C$30)+1&lt;10,"0",""),LOOKUP(D178,QUADRO!$B$11:$B$30,QUADRO!$C$11:$C$30)+1),D178),"")</f>
        <v/>
      </c>
      <c r="E179" s="46" t="str">
        <f t="shared" ca="1" si="42"/>
        <v/>
      </c>
      <c r="F179" s="35"/>
      <c r="G179" s="49"/>
      <c r="H179" s="50"/>
      <c r="I179" s="51" t="str">
        <f t="shared" si="43"/>
        <v/>
      </c>
      <c r="J179" s="52"/>
      <c r="K179" s="51" t="str">
        <f t="shared" si="44"/>
        <v/>
      </c>
      <c r="L179" s="53"/>
      <c r="M179" s="20" t="str">
        <f t="shared" si="45"/>
        <v/>
      </c>
      <c r="N179" s="32" t="str">
        <f t="shared" si="46"/>
        <v/>
      </c>
      <c r="R179" s="33" t="b">
        <f t="shared" si="47"/>
        <v>0</v>
      </c>
      <c r="S179" s="33" t="b">
        <f t="shared" si="48"/>
        <v>0</v>
      </c>
      <c r="T179" s="33" t="b">
        <f t="shared" si="49"/>
        <v>0</v>
      </c>
      <c r="U179" s="33" t="b">
        <f t="shared" si="50"/>
        <v>0</v>
      </c>
      <c r="W179" s="33" t="b">
        <f t="shared" si="51"/>
        <v>1</v>
      </c>
      <c r="X179" s="33" t="b">
        <f t="shared" si="52"/>
        <v>1</v>
      </c>
      <c r="Y179" s="33" t="b">
        <f t="shared" si="53"/>
        <v>1</v>
      </c>
      <c r="AA179" s="33" t="b">
        <f t="shared" si="54"/>
        <v>0</v>
      </c>
      <c r="AB179" s="33" t="b">
        <f t="shared" si="55"/>
        <v>0</v>
      </c>
      <c r="AC179" s="33" t="b">
        <f t="shared" si="56"/>
        <v>0</v>
      </c>
      <c r="AE179" s="38" t="b">
        <f t="shared" si="57"/>
        <v>0</v>
      </c>
      <c r="AF179" s="33">
        <f t="shared" si="58"/>
        <v>0</v>
      </c>
      <c r="AH179" s="33" t="b">
        <f t="shared" si="59"/>
        <v>0</v>
      </c>
      <c r="AI179" s="33">
        <f t="shared" si="60"/>
        <v>0</v>
      </c>
      <c r="AK179" s="33" t="b">
        <f t="shared" si="61"/>
        <v>0</v>
      </c>
      <c r="AL179" s="33">
        <f t="shared" si="62"/>
        <v>0</v>
      </c>
    </row>
    <row r="180" spans="1:38" ht="17.100000000000001" customHeight="1" x14ac:dyDescent="0.2">
      <c r="A180" s="35"/>
      <c r="B180" s="47" t="str">
        <f>IF(AND(C180&lt;&gt;"",D180&lt;&gt;D179),LOOKUP(D180,QUADRO!B$11:B$30,QUADRO!E$11:E$30),"")</f>
        <v/>
      </c>
      <c r="C180" s="48" t="str">
        <f>IF(C179&lt;QUADRO!$G$32,C179+1,"")</f>
        <v/>
      </c>
      <c r="D180" s="46" t="str">
        <f>IF(C180&lt;&gt;"",IF(E179&gt;=LOOKUP(D179,QUADRO!$B$11:$B$30,QUADRO!$G$11:$G$30),CONCATENATE("D",IF(LOOKUP(D179,QUADRO!$B$11:$B$30,QUADRO!$C$11:$C$30)+1&lt;10,"0",""),LOOKUP(D179,QUADRO!$B$11:$B$30,QUADRO!$C$11:$C$30)+1),D179),"")</f>
        <v/>
      </c>
      <c r="E180" s="46" t="str">
        <f t="shared" ca="1" si="42"/>
        <v/>
      </c>
      <c r="F180" s="35"/>
      <c r="G180" s="49"/>
      <c r="H180" s="50"/>
      <c r="I180" s="51" t="str">
        <f t="shared" si="43"/>
        <v/>
      </c>
      <c r="J180" s="52"/>
      <c r="K180" s="51" t="str">
        <f t="shared" si="44"/>
        <v/>
      </c>
      <c r="L180" s="53"/>
      <c r="M180" s="20" t="str">
        <f t="shared" si="45"/>
        <v/>
      </c>
      <c r="N180" s="32" t="str">
        <f t="shared" si="46"/>
        <v/>
      </c>
      <c r="R180" s="33" t="b">
        <f t="shared" si="47"/>
        <v>0</v>
      </c>
      <c r="S180" s="33" t="b">
        <f t="shared" si="48"/>
        <v>0</v>
      </c>
      <c r="T180" s="33" t="b">
        <f t="shared" si="49"/>
        <v>0</v>
      </c>
      <c r="U180" s="33" t="b">
        <f t="shared" si="50"/>
        <v>0</v>
      </c>
      <c r="W180" s="33" t="b">
        <f t="shared" si="51"/>
        <v>1</v>
      </c>
      <c r="X180" s="33" t="b">
        <f t="shared" si="52"/>
        <v>1</v>
      </c>
      <c r="Y180" s="33" t="b">
        <f t="shared" si="53"/>
        <v>1</v>
      </c>
      <c r="AA180" s="33" t="b">
        <f t="shared" si="54"/>
        <v>0</v>
      </c>
      <c r="AB180" s="33" t="b">
        <f t="shared" si="55"/>
        <v>0</v>
      </c>
      <c r="AC180" s="33" t="b">
        <f t="shared" si="56"/>
        <v>0</v>
      </c>
      <c r="AE180" s="38" t="b">
        <f t="shared" si="57"/>
        <v>0</v>
      </c>
      <c r="AF180" s="33">
        <f t="shared" si="58"/>
        <v>0</v>
      </c>
      <c r="AH180" s="33" t="b">
        <f t="shared" si="59"/>
        <v>0</v>
      </c>
      <c r="AI180" s="33">
        <f t="shared" si="60"/>
        <v>0</v>
      </c>
      <c r="AK180" s="33" t="b">
        <f t="shared" si="61"/>
        <v>0</v>
      </c>
      <c r="AL180" s="33">
        <f t="shared" si="62"/>
        <v>0</v>
      </c>
    </row>
    <row r="181" spans="1:38" ht="17.100000000000001" customHeight="1" x14ac:dyDescent="0.2">
      <c r="A181" s="35"/>
      <c r="B181" s="47" t="str">
        <f>IF(AND(C181&lt;&gt;"",D181&lt;&gt;D180),LOOKUP(D181,QUADRO!B$11:B$30,QUADRO!E$11:E$30),"")</f>
        <v/>
      </c>
      <c r="C181" s="48" t="str">
        <f>IF(C180&lt;QUADRO!$G$32,C180+1,"")</f>
        <v/>
      </c>
      <c r="D181" s="46" t="str">
        <f>IF(C181&lt;&gt;"",IF(E180&gt;=LOOKUP(D180,QUADRO!$B$11:$B$30,QUADRO!$G$11:$G$30),CONCATENATE("D",IF(LOOKUP(D180,QUADRO!$B$11:$B$30,QUADRO!$C$11:$C$30)+1&lt;10,"0",""),LOOKUP(D180,QUADRO!$B$11:$B$30,QUADRO!$C$11:$C$30)+1),D180),"")</f>
        <v/>
      </c>
      <c r="E181" s="46" t="str">
        <f t="shared" ca="1" si="42"/>
        <v/>
      </c>
      <c r="F181" s="35"/>
      <c r="G181" s="49"/>
      <c r="H181" s="50"/>
      <c r="I181" s="51" t="str">
        <f t="shared" si="43"/>
        <v/>
      </c>
      <c r="J181" s="52"/>
      <c r="K181" s="51" t="str">
        <f t="shared" si="44"/>
        <v/>
      </c>
      <c r="L181" s="53"/>
      <c r="M181" s="20" t="str">
        <f t="shared" si="45"/>
        <v/>
      </c>
      <c r="N181" s="32" t="str">
        <f t="shared" si="46"/>
        <v/>
      </c>
      <c r="R181" s="33" t="b">
        <f t="shared" si="47"/>
        <v>0</v>
      </c>
      <c r="S181" s="33" t="b">
        <f t="shared" si="48"/>
        <v>0</v>
      </c>
      <c r="T181" s="33" t="b">
        <f t="shared" si="49"/>
        <v>0</v>
      </c>
      <c r="U181" s="33" t="b">
        <f t="shared" si="50"/>
        <v>0</v>
      </c>
      <c r="W181" s="33" t="b">
        <f t="shared" si="51"/>
        <v>1</v>
      </c>
      <c r="X181" s="33" t="b">
        <f t="shared" si="52"/>
        <v>1</v>
      </c>
      <c r="Y181" s="33" t="b">
        <f t="shared" si="53"/>
        <v>1</v>
      </c>
      <c r="AA181" s="33" t="b">
        <f t="shared" si="54"/>
        <v>0</v>
      </c>
      <c r="AB181" s="33" t="b">
        <f t="shared" si="55"/>
        <v>0</v>
      </c>
      <c r="AC181" s="33" t="b">
        <f t="shared" si="56"/>
        <v>0</v>
      </c>
      <c r="AE181" s="38" t="b">
        <f t="shared" si="57"/>
        <v>0</v>
      </c>
      <c r="AF181" s="33">
        <f t="shared" si="58"/>
        <v>0</v>
      </c>
      <c r="AH181" s="33" t="b">
        <f t="shared" si="59"/>
        <v>0</v>
      </c>
      <c r="AI181" s="33">
        <f t="shared" si="60"/>
        <v>0</v>
      </c>
      <c r="AK181" s="33" t="b">
        <f t="shared" si="61"/>
        <v>0</v>
      </c>
      <c r="AL181" s="33">
        <f t="shared" si="62"/>
        <v>0</v>
      </c>
    </row>
    <row r="182" spans="1:38" ht="17.100000000000001" customHeight="1" x14ac:dyDescent="0.2">
      <c r="A182" s="35"/>
      <c r="B182" s="47" t="str">
        <f>IF(AND(C182&lt;&gt;"",D182&lt;&gt;D181),LOOKUP(D182,QUADRO!B$11:B$30,QUADRO!E$11:E$30),"")</f>
        <v/>
      </c>
      <c r="C182" s="48" t="str">
        <f>IF(C181&lt;QUADRO!$G$32,C181+1,"")</f>
        <v/>
      </c>
      <c r="D182" s="46" t="str">
        <f>IF(C182&lt;&gt;"",IF(E181&gt;=LOOKUP(D181,QUADRO!$B$11:$B$30,QUADRO!$G$11:$G$30),CONCATENATE("D",IF(LOOKUP(D181,QUADRO!$B$11:$B$30,QUADRO!$C$11:$C$30)+1&lt;10,"0",""),LOOKUP(D181,QUADRO!$B$11:$B$30,QUADRO!$C$11:$C$30)+1),D181),"")</f>
        <v/>
      </c>
      <c r="E182" s="46" t="str">
        <f t="shared" ca="1" si="42"/>
        <v/>
      </c>
      <c r="F182" s="35"/>
      <c r="G182" s="49"/>
      <c r="H182" s="50"/>
      <c r="I182" s="51" t="str">
        <f t="shared" si="43"/>
        <v/>
      </c>
      <c r="J182" s="52"/>
      <c r="K182" s="51" t="str">
        <f t="shared" si="44"/>
        <v/>
      </c>
      <c r="L182" s="53"/>
      <c r="M182" s="20" t="str">
        <f t="shared" si="45"/>
        <v/>
      </c>
      <c r="N182" s="32" t="str">
        <f t="shared" si="46"/>
        <v/>
      </c>
      <c r="R182" s="33" t="b">
        <f t="shared" si="47"/>
        <v>0</v>
      </c>
      <c r="S182" s="33" t="b">
        <f t="shared" si="48"/>
        <v>0</v>
      </c>
      <c r="T182" s="33" t="b">
        <f t="shared" si="49"/>
        <v>0</v>
      </c>
      <c r="U182" s="33" t="b">
        <f t="shared" si="50"/>
        <v>0</v>
      </c>
      <c r="W182" s="33" t="b">
        <f t="shared" si="51"/>
        <v>1</v>
      </c>
      <c r="X182" s="33" t="b">
        <f t="shared" si="52"/>
        <v>1</v>
      </c>
      <c r="Y182" s="33" t="b">
        <f t="shared" si="53"/>
        <v>1</v>
      </c>
      <c r="AA182" s="33" t="b">
        <f t="shared" si="54"/>
        <v>0</v>
      </c>
      <c r="AB182" s="33" t="b">
        <f t="shared" si="55"/>
        <v>0</v>
      </c>
      <c r="AC182" s="33" t="b">
        <f t="shared" si="56"/>
        <v>0</v>
      </c>
      <c r="AE182" s="38" t="b">
        <f t="shared" si="57"/>
        <v>0</v>
      </c>
      <c r="AF182" s="33">
        <f t="shared" si="58"/>
        <v>0</v>
      </c>
      <c r="AH182" s="33" t="b">
        <f t="shared" si="59"/>
        <v>0</v>
      </c>
      <c r="AI182" s="33">
        <f t="shared" si="60"/>
        <v>0</v>
      </c>
      <c r="AK182" s="33" t="b">
        <f t="shared" si="61"/>
        <v>0</v>
      </c>
      <c r="AL182" s="33">
        <f t="shared" si="62"/>
        <v>0</v>
      </c>
    </row>
    <row r="183" spans="1:38" ht="17.100000000000001" customHeight="1" x14ac:dyDescent="0.2">
      <c r="A183" s="35"/>
      <c r="B183" s="47" t="str">
        <f>IF(AND(C183&lt;&gt;"",D183&lt;&gt;D182),LOOKUP(D183,QUADRO!B$11:B$30,QUADRO!E$11:E$30),"")</f>
        <v/>
      </c>
      <c r="C183" s="48" t="str">
        <f>IF(C182&lt;QUADRO!$G$32,C182+1,"")</f>
        <v/>
      </c>
      <c r="D183" s="46" t="str">
        <f>IF(C183&lt;&gt;"",IF(E182&gt;=LOOKUP(D182,QUADRO!$B$11:$B$30,QUADRO!$G$11:$G$30),CONCATENATE("D",IF(LOOKUP(D182,QUADRO!$B$11:$B$30,QUADRO!$C$11:$C$30)+1&lt;10,"0",""),LOOKUP(D182,QUADRO!$B$11:$B$30,QUADRO!$C$11:$C$30)+1),D182),"")</f>
        <v/>
      </c>
      <c r="E183" s="46" t="str">
        <f t="shared" ca="1" si="42"/>
        <v/>
      </c>
      <c r="F183" s="35"/>
      <c r="G183" s="49"/>
      <c r="H183" s="50"/>
      <c r="I183" s="51" t="str">
        <f t="shared" si="43"/>
        <v/>
      </c>
      <c r="J183" s="52"/>
      <c r="K183" s="51" t="str">
        <f t="shared" si="44"/>
        <v/>
      </c>
      <c r="L183" s="53"/>
      <c r="M183" s="20" t="str">
        <f t="shared" si="45"/>
        <v/>
      </c>
      <c r="N183" s="32" t="str">
        <f t="shared" si="46"/>
        <v/>
      </c>
      <c r="R183" s="33" t="b">
        <f t="shared" si="47"/>
        <v>0</v>
      </c>
      <c r="S183" s="33" t="b">
        <f t="shared" si="48"/>
        <v>0</v>
      </c>
      <c r="T183" s="33" t="b">
        <f t="shared" si="49"/>
        <v>0</v>
      </c>
      <c r="U183" s="33" t="b">
        <f t="shared" si="50"/>
        <v>0</v>
      </c>
      <c r="W183" s="33" t="b">
        <f t="shared" si="51"/>
        <v>1</v>
      </c>
      <c r="X183" s="33" t="b">
        <f t="shared" si="52"/>
        <v>1</v>
      </c>
      <c r="Y183" s="33" t="b">
        <f t="shared" si="53"/>
        <v>1</v>
      </c>
      <c r="AA183" s="33" t="b">
        <f t="shared" si="54"/>
        <v>0</v>
      </c>
      <c r="AB183" s="33" t="b">
        <f t="shared" si="55"/>
        <v>0</v>
      </c>
      <c r="AC183" s="33" t="b">
        <f t="shared" si="56"/>
        <v>0</v>
      </c>
      <c r="AE183" s="38" t="b">
        <f t="shared" si="57"/>
        <v>0</v>
      </c>
      <c r="AF183" s="33">
        <f t="shared" si="58"/>
        <v>0</v>
      </c>
      <c r="AH183" s="33" t="b">
        <f t="shared" si="59"/>
        <v>0</v>
      </c>
      <c r="AI183" s="33">
        <f t="shared" si="60"/>
        <v>0</v>
      </c>
      <c r="AK183" s="33" t="b">
        <f t="shared" si="61"/>
        <v>0</v>
      </c>
      <c r="AL183" s="33">
        <f t="shared" si="62"/>
        <v>0</v>
      </c>
    </row>
    <row r="184" spans="1:38" ht="17.100000000000001" customHeight="1" x14ac:dyDescent="0.2">
      <c r="A184" s="35"/>
      <c r="B184" s="47" t="str">
        <f>IF(AND(C184&lt;&gt;"",D184&lt;&gt;D183),LOOKUP(D184,QUADRO!B$11:B$30,QUADRO!E$11:E$30),"")</f>
        <v/>
      </c>
      <c r="C184" s="48" t="str">
        <f>IF(C183&lt;QUADRO!$G$32,C183+1,"")</f>
        <v/>
      </c>
      <c r="D184" s="46" t="str">
        <f>IF(C184&lt;&gt;"",IF(E183&gt;=LOOKUP(D183,QUADRO!$B$11:$B$30,QUADRO!$G$11:$G$30),CONCATENATE("D",IF(LOOKUP(D183,QUADRO!$B$11:$B$30,QUADRO!$C$11:$C$30)+1&lt;10,"0",""),LOOKUP(D183,QUADRO!$B$11:$B$30,QUADRO!$C$11:$C$30)+1),D183),"")</f>
        <v/>
      </c>
      <c r="E184" s="46" t="str">
        <f t="shared" ca="1" si="42"/>
        <v/>
      </c>
      <c r="F184" s="35"/>
      <c r="G184" s="49"/>
      <c r="H184" s="50"/>
      <c r="I184" s="51" t="str">
        <f t="shared" si="43"/>
        <v/>
      </c>
      <c r="J184" s="52"/>
      <c r="K184" s="51" t="str">
        <f t="shared" si="44"/>
        <v/>
      </c>
      <c r="L184" s="53"/>
      <c r="M184" s="20" t="str">
        <f t="shared" si="45"/>
        <v/>
      </c>
      <c r="N184" s="32" t="str">
        <f t="shared" si="46"/>
        <v/>
      </c>
      <c r="R184" s="33" t="b">
        <f t="shared" si="47"/>
        <v>0</v>
      </c>
      <c r="S184" s="33" t="b">
        <f t="shared" si="48"/>
        <v>0</v>
      </c>
      <c r="T184" s="33" t="b">
        <f t="shared" si="49"/>
        <v>0</v>
      </c>
      <c r="U184" s="33" t="b">
        <f t="shared" si="50"/>
        <v>0</v>
      </c>
      <c r="W184" s="33" t="b">
        <f t="shared" si="51"/>
        <v>1</v>
      </c>
      <c r="X184" s="33" t="b">
        <f t="shared" si="52"/>
        <v>1</v>
      </c>
      <c r="Y184" s="33" t="b">
        <f t="shared" si="53"/>
        <v>1</v>
      </c>
      <c r="AA184" s="33" t="b">
        <f t="shared" si="54"/>
        <v>0</v>
      </c>
      <c r="AB184" s="33" t="b">
        <f t="shared" si="55"/>
        <v>0</v>
      </c>
      <c r="AC184" s="33" t="b">
        <f t="shared" si="56"/>
        <v>0</v>
      </c>
      <c r="AE184" s="38" t="b">
        <f t="shared" si="57"/>
        <v>0</v>
      </c>
      <c r="AF184" s="33">
        <f t="shared" si="58"/>
        <v>0</v>
      </c>
      <c r="AH184" s="33" t="b">
        <f t="shared" si="59"/>
        <v>0</v>
      </c>
      <c r="AI184" s="33">
        <f t="shared" si="60"/>
        <v>0</v>
      </c>
      <c r="AK184" s="33" t="b">
        <f t="shared" si="61"/>
        <v>0</v>
      </c>
      <c r="AL184" s="33">
        <f t="shared" si="62"/>
        <v>0</v>
      </c>
    </row>
    <row r="185" spans="1:38" ht="17.100000000000001" customHeight="1" x14ac:dyDescent="0.2">
      <c r="A185" s="35"/>
      <c r="B185" s="47" t="str">
        <f>IF(AND(C185&lt;&gt;"",D185&lt;&gt;D184),LOOKUP(D185,QUADRO!B$11:B$30,QUADRO!E$11:E$30),"")</f>
        <v/>
      </c>
      <c r="C185" s="48" t="str">
        <f>IF(C184&lt;QUADRO!$G$32,C184+1,"")</f>
        <v/>
      </c>
      <c r="D185" s="46" t="str">
        <f>IF(C185&lt;&gt;"",IF(E184&gt;=LOOKUP(D184,QUADRO!$B$11:$B$30,QUADRO!$G$11:$G$30),CONCATENATE("D",IF(LOOKUP(D184,QUADRO!$B$11:$B$30,QUADRO!$C$11:$C$30)+1&lt;10,"0",""),LOOKUP(D184,QUADRO!$B$11:$B$30,QUADRO!$C$11:$C$30)+1),D184),"")</f>
        <v/>
      </c>
      <c r="E185" s="46" t="str">
        <f t="shared" ca="1" si="42"/>
        <v/>
      </c>
      <c r="F185" s="35"/>
      <c r="G185" s="49"/>
      <c r="H185" s="50"/>
      <c r="I185" s="51" t="str">
        <f t="shared" si="43"/>
        <v/>
      </c>
      <c r="J185" s="52"/>
      <c r="K185" s="51" t="str">
        <f t="shared" si="44"/>
        <v/>
      </c>
      <c r="L185" s="53"/>
      <c r="M185" s="20" t="str">
        <f t="shared" si="45"/>
        <v/>
      </c>
      <c r="N185" s="32" t="str">
        <f t="shared" si="46"/>
        <v/>
      </c>
      <c r="R185" s="33" t="b">
        <f t="shared" si="47"/>
        <v>0</v>
      </c>
      <c r="S185" s="33" t="b">
        <f t="shared" si="48"/>
        <v>0</v>
      </c>
      <c r="T185" s="33" t="b">
        <f t="shared" si="49"/>
        <v>0</v>
      </c>
      <c r="U185" s="33" t="b">
        <f t="shared" si="50"/>
        <v>0</v>
      </c>
      <c r="W185" s="33" t="b">
        <f t="shared" si="51"/>
        <v>1</v>
      </c>
      <c r="X185" s="33" t="b">
        <f t="shared" si="52"/>
        <v>1</v>
      </c>
      <c r="Y185" s="33" t="b">
        <f t="shared" si="53"/>
        <v>1</v>
      </c>
      <c r="AA185" s="33" t="b">
        <f t="shared" si="54"/>
        <v>0</v>
      </c>
      <c r="AB185" s="33" t="b">
        <f t="shared" si="55"/>
        <v>0</v>
      </c>
      <c r="AC185" s="33" t="b">
        <f t="shared" si="56"/>
        <v>0</v>
      </c>
      <c r="AE185" s="38" t="b">
        <f t="shared" si="57"/>
        <v>0</v>
      </c>
      <c r="AF185" s="33">
        <f t="shared" si="58"/>
        <v>0</v>
      </c>
      <c r="AH185" s="33" t="b">
        <f t="shared" si="59"/>
        <v>0</v>
      </c>
      <c r="AI185" s="33">
        <f t="shared" si="60"/>
        <v>0</v>
      </c>
      <c r="AK185" s="33" t="b">
        <f t="shared" si="61"/>
        <v>0</v>
      </c>
      <c r="AL185" s="33">
        <f t="shared" si="62"/>
        <v>0</v>
      </c>
    </row>
    <row r="186" spans="1:38" ht="17.100000000000001" customHeight="1" x14ac:dyDescent="0.2">
      <c r="A186" s="35"/>
      <c r="B186" s="47" t="str">
        <f>IF(AND(C186&lt;&gt;"",D186&lt;&gt;D185),LOOKUP(D186,QUADRO!B$11:B$30,QUADRO!E$11:E$30),"")</f>
        <v/>
      </c>
      <c r="C186" s="48" t="str">
        <f>IF(C185&lt;QUADRO!$G$32,C185+1,"")</f>
        <v/>
      </c>
      <c r="D186" s="46" t="str">
        <f>IF(C186&lt;&gt;"",IF(E185&gt;=LOOKUP(D185,QUADRO!$B$11:$B$30,QUADRO!$G$11:$G$30),CONCATENATE("D",IF(LOOKUP(D185,QUADRO!$B$11:$B$30,QUADRO!$C$11:$C$30)+1&lt;10,"0",""),LOOKUP(D185,QUADRO!$B$11:$B$30,QUADRO!$C$11:$C$30)+1),D185),"")</f>
        <v/>
      </c>
      <c r="E186" s="46" t="str">
        <f t="shared" ca="1" si="42"/>
        <v/>
      </c>
      <c r="F186" s="35"/>
      <c r="G186" s="49"/>
      <c r="H186" s="50"/>
      <c r="I186" s="51" t="str">
        <f t="shared" si="43"/>
        <v/>
      </c>
      <c r="J186" s="52"/>
      <c r="K186" s="51" t="str">
        <f t="shared" si="44"/>
        <v/>
      </c>
      <c r="L186" s="53"/>
      <c r="M186" s="20" t="str">
        <f t="shared" si="45"/>
        <v/>
      </c>
      <c r="N186" s="32" t="str">
        <f t="shared" si="46"/>
        <v/>
      </c>
      <c r="R186" s="33" t="b">
        <f t="shared" si="47"/>
        <v>0</v>
      </c>
      <c r="S186" s="33" t="b">
        <f t="shared" si="48"/>
        <v>0</v>
      </c>
      <c r="T186" s="33" t="b">
        <f t="shared" si="49"/>
        <v>0</v>
      </c>
      <c r="U186" s="33" t="b">
        <f t="shared" si="50"/>
        <v>0</v>
      </c>
      <c r="W186" s="33" t="b">
        <f t="shared" si="51"/>
        <v>1</v>
      </c>
      <c r="X186" s="33" t="b">
        <f t="shared" si="52"/>
        <v>1</v>
      </c>
      <c r="Y186" s="33" t="b">
        <f t="shared" si="53"/>
        <v>1</v>
      </c>
      <c r="AA186" s="33" t="b">
        <f t="shared" si="54"/>
        <v>0</v>
      </c>
      <c r="AB186" s="33" t="b">
        <f t="shared" si="55"/>
        <v>0</v>
      </c>
      <c r="AC186" s="33" t="b">
        <f t="shared" si="56"/>
        <v>0</v>
      </c>
      <c r="AE186" s="38" t="b">
        <f t="shared" si="57"/>
        <v>0</v>
      </c>
      <c r="AF186" s="33">
        <f t="shared" si="58"/>
        <v>0</v>
      </c>
      <c r="AH186" s="33" t="b">
        <f t="shared" si="59"/>
        <v>0</v>
      </c>
      <c r="AI186" s="33">
        <f t="shared" si="60"/>
        <v>0</v>
      </c>
      <c r="AK186" s="33" t="b">
        <f t="shared" si="61"/>
        <v>0</v>
      </c>
      <c r="AL186" s="33">
        <f t="shared" si="62"/>
        <v>0</v>
      </c>
    </row>
    <row r="187" spans="1:38" ht="17.100000000000001" customHeight="1" x14ac:dyDescent="0.2">
      <c r="A187" s="35"/>
      <c r="B187" s="47" t="str">
        <f>IF(AND(C187&lt;&gt;"",D187&lt;&gt;D186),LOOKUP(D187,QUADRO!B$11:B$30,QUADRO!E$11:E$30),"")</f>
        <v/>
      </c>
      <c r="C187" s="48" t="str">
        <f>IF(C186&lt;QUADRO!$G$32,C186+1,"")</f>
        <v/>
      </c>
      <c r="D187" s="46" t="str">
        <f>IF(C187&lt;&gt;"",IF(E186&gt;=LOOKUP(D186,QUADRO!$B$11:$B$30,QUADRO!$G$11:$G$30),CONCATENATE("D",IF(LOOKUP(D186,QUADRO!$B$11:$B$30,QUADRO!$C$11:$C$30)+1&lt;10,"0",""),LOOKUP(D186,QUADRO!$B$11:$B$30,QUADRO!$C$11:$C$30)+1),D186),"")</f>
        <v/>
      </c>
      <c r="E187" s="46" t="str">
        <f t="shared" ca="1" si="42"/>
        <v/>
      </c>
      <c r="F187" s="35"/>
      <c r="G187" s="49"/>
      <c r="H187" s="50"/>
      <c r="I187" s="51" t="str">
        <f t="shared" si="43"/>
        <v/>
      </c>
      <c r="J187" s="52"/>
      <c r="K187" s="51" t="str">
        <f t="shared" si="44"/>
        <v/>
      </c>
      <c r="L187" s="53"/>
      <c r="M187" s="20" t="str">
        <f t="shared" si="45"/>
        <v/>
      </c>
      <c r="N187" s="32" t="str">
        <f t="shared" si="46"/>
        <v/>
      </c>
      <c r="R187" s="33" t="b">
        <f t="shared" si="47"/>
        <v>0</v>
      </c>
      <c r="S187" s="33" t="b">
        <f t="shared" si="48"/>
        <v>0</v>
      </c>
      <c r="T187" s="33" t="b">
        <f t="shared" si="49"/>
        <v>0</v>
      </c>
      <c r="U187" s="33" t="b">
        <f t="shared" si="50"/>
        <v>0</v>
      </c>
      <c r="W187" s="33" t="b">
        <f t="shared" si="51"/>
        <v>1</v>
      </c>
      <c r="X187" s="33" t="b">
        <f t="shared" si="52"/>
        <v>1</v>
      </c>
      <c r="Y187" s="33" t="b">
        <f t="shared" si="53"/>
        <v>1</v>
      </c>
      <c r="AA187" s="33" t="b">
        <f t="shared" si="54"/>
        <v>0</v>
      </c>
      <c r="AB187" s="33" t="b">
        <f t="shared" si="55"/>
        <v>0</v>
      </c>
      <c r="AC187" s="33" t="b">
        <f t="shared" si="56"/>
        <v>0</v>
      </c>
      <c r="AE187" s="38" t="b">
        <f t="shared" si="57"/>
        <v>0</v>
      </c>
      <c r="AF187" s="33">
        <f t="shared" si="58"/>
        <v>0</v>
      </c>
      <c r="AH187" s="33" t="b">
        <f t="shared" si="59"/>
        <v>0</v>
      </c>
      <c r="AI187" s="33">
        <f t="shared" si="60"/>
        <v>0</v>
      </c>
      <c r="AK187" s="33" t="b">
        <f t="shared" si="61"/>
        <v>0</v>
      </c>
      <c r="AL187" s="33">
        <f t="shared" si="62"/>
        <v>0</v>
      </c>
    </row>
    <row r="188" spans="1:38" ht="17.100000000000001" customHeight="1" x14ac:dyDescent="0.2">
      <c r="A188" s="35"/>
      <c r="B188" s="47" t="str">
        <f>IF(AND(C188&lt;&gt;"",D188&lt;&gt;D187),LOOKUP(D188,QUADRO!B$11:B$30,QUADRO!E$11:E$30),"")</f>
        <v/>
      </c>
      <c r="C188" s="48" t="str">
        <f>IF(C187&lt;QUADRO!$G$32,C187+1,"")</f>
        <v/>
      </c>
      <c r="D188" s="46" t="str">
        <f>IF(C188&lt;&gt;"",IF(E187&gt;=LOOKUP(D187,QUADRO!$B$11:$B$30,QUADRO!$G$11:$G$30),CONCATENATE("D",IF(LOOKUP(D187,QUADRO!$B$11:$B$30,QUADRO!$C$11:$C$30)+1&lt;10,"0",""),LOOKUP(D187,QUADRO!$B$11:$B$30,QUADRO!$C$11:$C$30)+1),D187),"")</f>
        <v/>
      </c>
      <c r="E188" s="46" t="str">
        <f t="shared" ca="1" si="42"/>
        <v/>
      </c>
      <c r="F188" s="35"/>
      <c r="G188" s="49"/>
      <c r="H188" s="50"/>
      <c r="I188" s="51" t="str">
        <f t="shared" si="43"/>
        <v/>
      </c>
      <c r="J188" s="52"/>
      <c r="K188" s="51" t="str">
        <f t="shared" si="44"/>
        <v/>
      </c>
      <c r="L188" s="53"/>
      <c r="M188" s="20" t="str">
        <f t="shared" si="45"/>
        <v/>
      </c>
      <c r="N188" s="32" t="str">
        <f t="shared" si="46"/>
        <v/>
      </c>
      <c r="R188" s="33" t="b">
        <f t="shared" si="47"/>
        <v>0</v>
      </c>
      <c r="S188" s="33" t="b">
        <f t="shared" si="48"/>
        <v>0</v>
      </c>
      <c r="T188" s="33" t="b">
        <f t="shared" si="49"/>
        <v>0</v>
      </c>
      <c r="U188" s="33" t="b">
        <f t="shared" si="50"/>
        <v>0</v>
      </c>
      <c r="W188" s="33" t="b">
        <f t="shared" si="51"/>
        <v>1</v>
      </c>
      <c r="X188" s="33" t="b">
        <f t="shared" si="52"/>
        <v>1</v>
      </c>
      <c r="Y188" s="33" t="b">
        <f t="shared" si="53"/>
        <v>1</v>
      </c>
      <c r="AA188" s="33" t="b">
        <f t="shared" si="54"/>
        <v>0</v>
      </c>
      <c r="AB188" s="33" t="b">
        <f t="shared" si="55"/>
        <v>0</v>
      </c>
      <c r="AC188" s="33" t="b">
        <f t="shared" si="56"/>
        <v>0</v>
      </c>
      <c r="AE188" s="38" t="b">
        <f t="shared" si="57"/>
        <v>0</v>
      </c>
      <c r="AF188" s="33">
        <f t="shared" si="58"/>
        <v>0</v>
      </c>
      <c r="AH188" s="33" t="b">
        <f t="shared" si="59"/>
        <v>0</v>
      </c>
      <c r="AI188" s="33">
        <f t="shared" si="60"/>
        <v>0</v>
      </c>
      <c r="AK188" s="33" t="b">
        <f t="shared" si="61"/>
        <v>0</v>
      </c>
      <c r="AL188" s="33">
        <f t="shared" si="62"/>
        <v>0</v>
      </c>
    </row>
    <row r="189" spans="1:38" ht="17.100000000000001" customHeight="1" x14ac:dyDescent="0.2">
      <c r="A189" s="35"/>
      <c r="B189" s="47" t="str">
        <f>IF(AND(C189&lt;&gt;"",D189&lt;&gt;D188),LOOKUP(D189,QUADRO!B$11:B$30,QUADRO!E$11:E$30),"")</f>
        <v/>
      </c>
      <c r="C189" s="48" t="str">
        <f>IF(C188&lt;QUADRO!$G$32,C188+1,"")</f>
        <v/>
      </c>
      <c r="D189" s="46" t="str">
        <f>IF(C189&lt;&gt;"",IF(E188&gt;=LOOKUP(D188,QUADRO!$B$11:$B$30,QUADRO!$G$11:$G$30),CONCATENATE("D",IF(LOOKUP(D188,QUADRO!$B$11:$B$30,QUADRO!$C$11:$C$30)+1&lt;10,"0",""),LOOKUP(D188,QUADRO!$B$11:$B$30,QUADRO!$C$11:$C$30)+1),D188),"")</f>
        <v/>
      </c>
      <c r="E189" s="46" t="str">
        <f t="shared" ca="1" si="42"/>
        <v/>
      </c>
      <c r="F189" s="35"/>
      <c r="G189" s="49"/>
      <c r="H189" s="50"/>
      <c r="I189" s="51" t="str">
        <f t="shared" si="43"/>
        <v/>
      </c>
      <c r="J189" s="52"/>
      <c r="K189" s="51" t="str">
        <f t="shared" si="44"/>
        <v/>
      </c>
      <c r="L189" s="53"/>
      <c r="M189" s="20" t="str">
        <f t="shared" si="45"/>
        <v/>
      </c>
      <c r="N189" s="32" t="str">
        <f t="shared" si="46"/>
        <v/>
      </c>
      <c r="R189" s="33" t="b">
        <f t="shared" si="47"/>
        <v>0</v>
      </c>
      <c r="S189" s="33" t="b">
        <f t="shared" si="48"/>
        <v>0</v>
      </c>
      <c r="T189" s="33" t="b">
        <f t="shared" si="49"/>
        <v>0</v>
      </c>
      <c r="U189" s="33" t="b">
        <f t="shared" si="50"/>
        <v>0</v>
      </c>
      <c r="W189" s="33" t="b">
        <f t="shared" si="51"/>
        <v>1</v>
      </c>
      <c r="X189" s="33" t="b">
        <f t="shared" si="52"/>
        <v>1</v>
      </c>
      <c r="Y189" s="33" t="b">
        <f t="shared" si="53"/>
        <v>1</v>
      </c>
      <c r="AA189" s="33" t="b">
        <f t="shared" si="54"/>
        <v>0</v>
      </c>
      <c r="AB189" s="33" t="b">
        <f t="shared" si="55"/>
        <v>0</v>
      </c>
      <c r="AC189" s="33" t="b">
        <f t="shared" si="56"/>
        <v>0</v>
      </c>
      <c r="AE189" s="38" t="b">
        <f t="shared" si="57"/>
        <v>0</v>
      </c>
      <c r="AF189" s="33">
        <f t="shared" si="58"/>
        <v>0</v>
      </c>
      <c r="AH189" s="33" t="b">
        <f t="shared" si="59"/>
        <v>0</v>
      </c>
      <c r="AI189" s="33">
        <f t="shared" si="60"/>
        <v>0</v>
      </c>
      <c r="AK189" s="33" t="b">
        <f t="shared" si="61"/>
        <v>0</v>
      </c>
      <c r="AL189" s="33">
        <f t="shared" si="62"/>
        <v>0</v>
      </c>
    </row>
    <row r="190" spans="1:38" ht="17.100000000000001" customHeight="1" x14ac:dyDescent="0.2">
      <c r="A190" s="35"/>
      <c r="B190" s="47" t="str">
        <f>IF(AND(C190&lt;&gt;"",D190&lt;&gt;D189),LOOKUP(D190,QUADRO!B$11:B$30,QUADRO!E$11:E$30),"")</f>
        <v/>
      </c>
      <c r="C190" s="48" t="str">
        <f>IF(C189&lt;QUADRO!$G$32,C189+1,"")</f>
        <v/>
      </c>
      <c r="D190" s="46" t="str">
        <f>IF(C190&lt;&gt;"",IF(E189&gt;=LOOKUP(D189,QUADRO!$B$11:$B$30,QUADRO!$G$11:$G$30),CONCATENATE("D",IF(LOOKUP(D189,QUADRO!$B$11:$B$30,QUADRO!$C$11:$C$30)+1&lt;10,"0",""),LOOKUP(D189,QUADRO!$B$11:$B$30,QUADRO!$C$11:$C$30)+1),D189),"")</f>
        <v/>
      </c>
      <c r="E190" s="46" t="str">
        <f t="shared" ca="1" si="42"/>
        <v/>
      </c>
      <c r="F190" s="35"/>
      <c r="G190" s="49"/>
      <c r="H190" s="50"/>
      <c r="I190" s="51" t="str">
        <f t="shared" si="43"/>
        <v/>
      </c>
      <c r="J190" s="52"/>
      <c r="K190" s="51" t="str">
        <f t="shared" si="44"/>
        <v/>
      </c>
      <c r="L190" s="53"/>
      <c r="M190" s="20" t="str">
        <f t="shared" si="45"/>
        <v/>
      </c>
      <c r="N190" s="32" t="str">
        <f t="shared" si="46"/>
        <v/>
      </c>
      <c r="R190" s="33" t="b">
        <f t="shared" si="47"/>
        <v>0</v>
      </c>
      <c r="S190" s="33" t="b">
        <f t="shared" si="48"/>
        <v>0</v>
      </c>
      <c r="T190" s="33" t="b">
        <f t="shared" si="49"/>
        <v>0</v>
      </c>
      <c r="U190" s="33" t="b">
        <f t="shared" si="50"/>
        <v>0</v>
      </c>
      <c r="W190" s="33" t="b">
        <f t="shared" si="51"/>
        <v>1</v>
      </c>
      <c r="X190" s="33" t="b">
        <f t="shared" si="52"/>
        <v>1</v>
      </c>
      <c r="Y190" s="33" t="b">
        <f t="shared" si="53"/>
        <v>1</v>
      </c>
      <c r="AA190" s="33" t="b">
        <f t="shared" si="54"/>
        <v>0</v>
      </c>
      <c r="AB190" s="33" t="b">
        <f t="shared" si="55"/>
        <v>0</v>
      </c>
      <c r="AC190" s="33" t="b">
        <f t="shared" si="56"/>
        <v>0</v>
      </c>
      <c r="AE190" s="38" t="b">
        <f t="shared" si="57"/>
        <v>0</v>
      </c>
      <c r="AF190" s="33">
        <f t="shared" si="58"/>
        <v>0</v>
      </c>
      <c r="AH190" s="33" t="b">
        <f t="shared" si="59"/>
        <v>0</v>
      </c>
      <c r="AI190" s="33">
        <f t="shared" si="60"/>
        <v>0</v>
      </c>
      <c r="AK190" s="33" t="b">
        <f t="shared" si="61"/>
        <v>0</v>
      </c>
      <c r="AL190" s="33">
        <f t="shared" si="62"/>
        <v>0</v>
      </c>
    </row>
    <row r="191" spans="1:38" ht="17.100000000000001" customHeight="1" x14ac:dyDescent="0.2">
      <c r="A191" s="35"/>
      <c r="B191" s="47" t="str">
        <f>IF(AND(C191&lt;&gt;"",D191&lt;&gt;D190),LOOKUP(D191,QUADRO!B$11:B$30,QUADRO!E$11:E$30),"")</f>
        <v/>
      </c>
      <c r="C191" s="48" t="str">
        <f>IF(C190&lt;QUADRO!$G$32,C190+1,"")</f>
        <v/>
      </c>
      <c r="D191" s="46" t="str">
        <f>IF(C191&lt;&gt;"",IF(E190&gt;=LOOKUP(D190,QUADRO!$B$11:$B$30,QUADRO!$G$11:$G$30),CONCATENATE("D",IF(LOOKUP(D190,QUADRO!$B$11:$B$30,QUADRO!$C$11:$C$30)+1&lt;10,"0",""),LOOKUP(D190,QUADRO!$B$11:$B$30,QUADRO!$C$11:$C$30)+1),D190),"")</f>
        <v/>
      </c>
      <c r="E191" s="46" t="str">
        <f t="shared" ca="1" si="42"/>
        <v/>
      </c>
      <c r="F191" s="35"/>
      <c r="G191" s="49"/>
      <c r="H191" s="50"/>
      <c r="I191" s="51" t="str">
        <f t="shared" si="43"/>
        <v/>
      </c>
      <c r="J191" s="52"/>
      <c r="K191" s="51" t="str">
        <f t="shared" si="44"/>
        <v/>
      </c>
      <c r="L191" s="53"/>
      <c r="M191" s="20" t="str">
        <f t="shared" si="45"/>
        <v/>
      </c>
      <c r="N191" s="32" t="str">
        <f t="shared" si="46"/>
        <v/>
      </c>
      <c r="R191" s="33" t="b">
        <f t="shared" si="47"/>
        <v>0</v>
      </c>
      <c r="S191" s="33" t="b">
        <f t="shared" si="48"/>
        <v>0</v>
      </c>
      <c r="T191" s="33" t="b">
        <f t="shared" si="49"/>
        <v>0</v>
      </c>
      <c r="U191" s="33" t="b">
        <f t="shared" si="50"/>
        <v>0</v>
      </c>
      <c r="W191" s="33" t="b">
        <f t="shared" si="51"/>
        <v>1</v>
      </c>
      <c r="X191" s="33" t="b">
        <f t="shared" si="52"/>
        <v>1</v>
      </c>
      <c r="Y191" s="33" t="b">
        <f t="shared" si="53"/>
        <v>1</v>
      </c>
      <c r="AA191" s="33" t="b">
        <f t="shared" si="54"/>
        <v>0</v>
      </c>
      <c r="AB191" s="33" t="b">
        <f t="shared" si="55"/>
        <v>0</v>
      </c>
      <c r="AC191" s="33" t="b">
        <f t="shared" si="56"/>
        <v>0</v>
      </c>
      <c r="AE191" s="38" t="b">
        <f t="shared" si="57"/>
        <v>0</v>
      </c>
      <c r="AF191" s="33">
        <f t="shared" si="58"/>
        <v>0</v>
      </c>
      <c r="AH191" s="33" t="b">
        <f t="shared" si="59"/>
        <v>0</v>
      </c>
      <c r="AI191" s="33">
        <f t="shared" si="60"/>
        <v>0</v>
      </c>
      <c r="AK191" s="33" t="b">
        <f t="shared" si="61"/>
        <v>0</v>
      </c>
      <c r="AL191" s="33">
        <f t="shared" si="62"/>
        <v>0</v>
      </c>
    </row>
    <row r="192" spans="1:38" ht="17.100000000000001" customHeight="1" x14ac:dyDescent="0.2">
      <c r="A192" s="35"/>
      <c r="B192" s="47" t="str">
        <f>IF(AND(C192&lt;&gt;"",D192&lt;&gt;D191),LOOKUP(D192,QUADRO!B$11:B$30,QUADRO!E$11:E$30),"")</f>
        <v/>
      </c>
      <c r="C192" s="48" t="str">
        <f>IF(C191&lt;QUADRO!$G$32,C191+1,"")</f>
        <v/>
      </c>
      <c r="D192" s="46" t="str">
        <f>IF(C192&lt;&gt;"",IF(E191&gt;=LOOKUP(D191,QUADRO!$B$11:$B$30,QUADRO!$G$11:$G$30),CONCATENATE("D",IF(LOOKUP(D191,QUADRO!$B$11:$B$30,QUADRO!$C$11:$C$30)+1&lt;10,"0",""),LOOKUP(D191,QUADRO!$B$11:$B$30,QUADRO!$C$11:$C$30)+1),D191),"")</f>
        <v/>
      </c>
      <c r="E192" s="46" t="str">
        <f t="shared" ca="1" si="42"/>
        <v/>
      </c>
      <c r="F192" s="35"/>
      <c r="G192" s="49"/>
      <c r="H192" s="50"/>
      <c r="I192" s="51" t="str">
        <f t="shared" si="43"/>
        <v/>
      </c>
      <c r="J192" s="52"/>
      <c r="K192" s="51" t="str">
        <f t="shared" si="44"/>
        <v/>
      </c>
      <c r="L192" s="53"/>
      <c r="M192" s="20" t="str">
        <f t="shared" si="45"/>
        <v/>
      </c>
      <c r="N192" s="32" t="str">
        <f t="shared" si="46"/>
        <v/>
      </c>
      <c r="R192" s="33" t="b">
        <f t="shared" si="47"/>
        <v>0</v>
      </c>
      <c r="S192" s="33" t="b">
        <f t="shared" si="48"/>
        <v>0</v>
      </c>
      <c r="T192" s="33" t="b">
        <f t="shared" si="49"/>
        <v>0</v>
      </c>
      <c r="U192" s="33" t="b">
        <f t="shared" si="50"/>
        <v>0</v>
      </c>
      <c r="W192" s="33" t="b">
        <f t="shared" si="51"/>
        <v>1</v>
      </c>
      <c r="X192" s="33" t="b">
        <f t="shared" si="52"/>
        <v>1</v>
      </c>
      <c r="Y192" s="33" t="b">
        <f t="shared" si="53"/>
        <v>1</v>
      </c>
      <c r="AA192" s="33" t="b">
        <f t="shared" si="54"/>
        <v>0</v>
      </c>
      <c r="AB192" s="33" t="b">
        <f t="shared" si="55"/>
        <v>0</v>
      </c>
      <c r="AC192" s="33" t="b">
        <f t="shared" si="56"/>
        <v>0</v>
      </c>
      <c r="AE192" s="38" t="b">
        <f t="shared" si="57"/>
        <v>0</v>
      </c>
      <c r="AF192" s="33">
        <f t="shared" si="58"/>
        <v>0</v>
      </c>
      <c r="AH192" s="33" t="b">
        <f t="shared" si="59"/>
        <v>0</v>
      </c>
      <c r="AI192" s="33">
        <f t="shared" si="60"/>
        <v>0</v>
      </c>
      <c r="AK192" s="33" t="b">
        <f t="shared" si="61"/>
        <v>0</v>
      </c>
      <c r="AL192" s="33">
        <f t="shared" si="62"/>
        <v>0</v>
      </c>
    </row>
    <row r="193" spans="1:38" ht="17.100000000000001" customHeight="1" x14ac:dyDescent="0.2">
      <c r="A193" s="35"/>
      <c r="B193" s="47" t="str">
        <f>IF(AND(C193&lt;&gt;"",D193&lt;&gt;D192),LOOKUP(D193,QUADRO!B$11:B$30,QUADRO!E$11:E$30),"")</f>
        <v/>
      </c>
      <c r="C193" s="48" t="str">
        <f>IF(C192&lt;QUADRO!$G$32,C192+1,"")</f>
        <v/>
      </c>
      <c r="D193" s="46" t="str">
        <f>IF(C193&lt;&gt;"",IF(E192&gt;=LOOKUP(D192,QUADRO!$B$11:$B$30,QUADRO!$G$11:$G$30),CONCATENATE("D",IF(LOOKUP(D192,QUADRO!$B$11:$B$30,QUADRO!$C$11:$C$30)+1&lt;10,"0",""),LOOKUP(D192,QUADRO!$B$11:$B$30,QUADRO!$C$11:$C$30)+1),D192),"")</f>
        <v/>
      </c>
      <c r="E193" s="46" t="str">
        <f t="shared" ca="1" si="42"/>
        <v/>
      </c>
      <c r="F193" s="35"/>
      <c r="G193" s="49"/>
      <c r="H193" s="50"/>
      <c r="I193" s="51" t="str">
        <f t="shared" si="43"/>
        <v/>
      </c>
      <c r="J193" s="52"/>
      <c r="K193" s="51" t="str">
        <f t="shared" si="44"/>
        <v/>
      </c>
      <c r="L193" s="53"/>
      <c r="M193" s="20" t="str">
        <f t="shared" si="45"/>
        <v/>
      </c>
      <c r="N193" s="32" t="str">
        <f t="shared" si="46"/>
        <v/>
      </c>
      <c r="R193" s="33" t="b">
        <f t="shared" si="47"/>
        <v>0</v>
      </c>
      <c r="S193" s="33" t="b">
        <f t="shared" si="48"/>
        <v>0</v>
      </c>
      <c r="T193" s="33" t="b">
        <f t="shared" si="49"/>
        <v>0</v>
      </c>
      <c r="U193" s="33" t="b">
        <f t="shared" si="50"/>
        <v>0</v>
      </c>
      <c r="W193" s="33" t="b">
        <f t="shared" si="51"/>
        <v>1</v>
      </c>
      <c r="X193" s="33" t="b">
        <f t="shared" si="52"/>
        <v>1</v>
      </c>
      <c r="Y193" s="33" t="b">
        <f t="shared" si="53"/>
        <v>1</v>
      </c>
      <c r="AA193" s="33" t="b">
        <f t="shared" si="54"/>
        <v>0</v>
      </c>
      <c r="AB193" s="33" t="b">
        <f t="shared" si="55"/>
        <v>0</v>
      </c>
      <c r="AC193" s="33" t="b">
        <f t="shared" si="56"/>
        <v>0</v>
      </c>
      <c r="AE193" s="38" t="b">
        <f t="shared" si="57"/>
        <v>0</v>
      </c>
      <c r="AF193" s="33">
        <f t="shared" si="58"/>
        <v>0</v>
      </c>
      <c r="AH193" s="33" t="b">
        <f t="shared" si="59"/>
        <v>0</v>
      </c>
      <c r="AI193" s="33">
        <f t="shared" si="60"/>
        <v>0</v>
      </c>
      <c r="AK193" s="33" t="b">
        <f t="shared" si="61"/>
        <v>0</v>
      </c>
      <c r="AL193" s="33">
        <f t="shared" si="62"/>
        <v>0</v>
      </c>
    </row>
    <row r="194" spans="1:38" ht="17.100000000000001" customHeight="1" x14ac:dyDescent="0.2">
      <c r="A194" s="35"/>
      <c r="B194" s="47" t="str">
        <f>IF(AND(C194&lt;&gt;"",D194&lt;&gt;D193),LOOKUP(D194,QUADRO!B$11:B$30,QUADRO!E$11:E$30),"")</f>
        <v/>
      </c>
      <c r="C194" s="48" t="str">
        <f>IF(C193&lt;QUADRO!$G$32,C193+1,"")</f>
        <v/>
      </c>
      <c r="D194" s="46" t="str">
        <f>IF(C194&lt;&gt;"",IF(E193&gt;=LOOKUP(D193,QUADRO!$B$11:$B$30,QUADRO!$G$11:$G$30),CONCATENATE("D",IF(LOOKUP(D193,QUADRO!$B$11:$B$30,QUADRO!$C$11:$C$30)+1&lt;10,"0",""),LOOKUP(D193,QUADRO!$B$11:$B$30,QUADRO!$C$11:$C$30)+1),D193),"")</f>
        <v/>
      </c>
      <c r="E194" s="46" t="str">
        <f t="shared" ca="1" si="42"/>
        <v/>
      </c>
      <c r="F194" s="35"/>
      <c r="G194" s="49"/>
      <c r="H194" s="50"/>
      <c r="I194" s="51" t="str">
        <f t="shared" si="43"/>
        <v/>
      </c>
      <c r="J194" s="52"/>
      <c r="K194" s="51" t="str">
        <f t="shared" si="44"/>
        <v/>
      </c>
      <c r="L194" s="53"/>
      <c r="M194" s="20" t="str">
        <f t="shared" si="45"/>
        <v/>
      </c>
      <c r="N194" s="32" t="str">
        <f t="shared" si="46"/>
        <v/>
      </c>
      <c r="R194" s="33" t="b">
        <f t="shared" si="47"/>
        <v>0</v>
      </c>
      <c r="S194" s="33" t="b">
        <f t="shared" si="48"/>
        <v>0</v>
      </c>
      <c r="T194" s="33" t="b">
        <f t="shared" si="49"/>
        <v>0</v>
      </c>
      <c r="U194" s="33" t="b">
        <f t="shared" si="50"/>
        <v>0</v>
      </c>
      <c r="W194" s="33" t="b">
        <f t="shared" si="51"/>
        <v>1</v>
      </c>
      <c r="X194" s="33" t="b">
        <f t="shared" si="52"/>
        <v>1</v>
      </c>
      <c r="Y194" s="33" t="b">
        <f t="shared" si="53"/>
        <v>1</v>
      </c>
      <c r="AA194" s="33" t="b">
        <f t="shared" si="54"/>
        <v>0</v>
      </c>
      <c r="AB194" s="33" t="b">
        <f t="shared" si="55"/>
        <v>0</v>
      </c>
      <c r="AC194" s="33" t="b">
        <f t="shared" si="56"/>
        <v>0</v>
      </c>
      <c r="AE194" s="38" t="b">
        <f t="shared" si="57"/>
        <v>0</v>
      </c>
      <c r="AF194" s="33">
        <f t="shared" si="58"/>
        <v>0</v>
      </c>
      <c r="AH194" s="33" t="b">
        <f t="shared" si="59"/>
        <v>0</v>
      </c>
      <c r="AI194" s="33">
        <f t="shared" si="60"/>
        <v>0</v>
      </c>
      <c r="AK194" s="33" t="b">
        <f t="shared" si="61"/>
        <v>0</v>
      </c>
      <c r="AL194" s="33">
        <f t="shared" si="62"/>
        <v>0</v>
      </c>
    </row>
    <row r="195" spans="1:38" ht="17.100000000000001" customHeight="1" x14ac:dyDescent="0.2">
      <c r="A195" s="35"/>
      <c r="B195" s="47" t="str">
        <f>IF(AND(C195&lt;&gt;"",D195&lt;&gt;D194),LOOKUP(D195,QUADRO!B$11:B$30,QUADRO!E$11:E$30),"")</f>
        <v/>
      </c>
      <c r="C195" s="48" t="str">
        <f>IF(C194&lt;QUADRO!$G$32,C194+1,"")</f>
        <v/>
      </c>
      <c r="D195" s="46" t="str">
        <f>IF(C195&lt;&gt;"",IF(E194&gt;=LOOKUP(D194,QUADRO!$B$11:$B$30,QUADRO!$G$11:$G$30),CONCATENATE("D",IF(LOOKUP(D194,QUADRO!$B$11:$B$30,QUADRO!$C$11:$C$30)+1&lt;10,"0",""),LOOKUP(D194,QUADRO!$B$11:$B$30,QUADRO!$C$11:$C$30)+1),D194),"")</f>
        <v/>
      </c>
      <c r="E195" s="46" t="str">
        <f t="shared" ca="1" si="42"/>
        <v/>
      </c>
      <c r="F195" s="35"/>
      <c r="G195" s="49"/>
      <c r="H195" s="50"/>
      <c r="I195" s="51" t="str">
        <f t="shared" si="43"/>
        <v/>
      </c>
      <c r="J195" s="52"/>
      <c r="K195" s="51" t="str">
        <f t="shared" si="44"/>
        <v/>
      </c>
      <c r="L195" s="53"/>
      <c r="M195" s="20" t="str">
        <f t="shared" si="45"/>
        <v/>
      </c>
      <c r="N195" s="32" t="str">
        <f t="shared" si="46"/>
        <v/>
      </c>
      <c r="R195" s="33" t="b">
        <f t="shared" si="47"/>
        <v>0</v>
      </c>
      <c r="S195" s="33" t="b">
        <f t="shared" si="48"/>
        <v>0</v>
      </c>
      <c r="T195" s="33" t="b">
        <f t="shared" si="49"/>
        <v>0</v>
      </c>
      <c r="U195" s="33" t="b">
        <f t="shared" si="50"/>
        <v>0</v>
      </c>
      <c r="W195" s="33" t="b">
        <f t="shared" si="51"/>
        <v>1</v>
      </c>
      <c r="X195" s="33" t="b">
        <f t="shared" si="52"/>
        <v>1</v>
      </c>
      <c r="Y195" s="33" t="b">
        <f t="shared" si="53"/>
        <v>1</v>
      </c>
      <c r="AA195" s="33" t="b">
        <f t="shared" si="54"/>
        <v>0</v>
      </c>
      <c r="AB195" s="33" t="b">
        <f t="shared" si="55"/>
        <v>0</v>
      </c>
      <c r="AC195" s="33" t="b">
        <f t="shared" si="56"/>
        <v>0</v>
      </c>
      <c r="AE195" s="38" t="b">
        <f t="shared" si="57"/>
        <v>0</v>
      </c>
      <c r="AF195" s="33">
        <f t="shared" si="58"/>
        <v>0</v>
      </c>
      <c r="AH195" s="33" t="b">
        <f t="shared" si="59"/>
        <v>0</v>
      </c>
      <c r="AI195" s="33">
        <f t="shared" si="60"/>
        <v>0</v>
      </c>
      <c r="AK195" s="33" t="b">
        <f t="shared" si="61"/>
        <v>0</v>
      </c>
      <c r="AL195" s="33">
        <f t="shared" si="62"/>
        <v>0</v>
      </c>
    </row>
    <row r="196" spans="1:38" ht="17.100000000000001" customHeight="1" x14ac:dyDescent="0.2">
      <c r="A196" s="35"/>
      <c r="B196" s="47" t="str">
        <f>IF(AND(C196&lt;&gt;"",D196&lt;&gt;D195),LOOKUP(D196,QUADRO!B$11:B$30,QUADRO!E$11:E$30),"")</f>
        <v/>
      </c>
      <c r="C196" s="48" t="str">
        <f>IF(C195&lt;QUADRO!$G$32,C195+1,"")</f>
        <v/>
      </c>
      <c r="D196" s="46" t="str">
        <f>IF(C196&lt;&gt;"",IF(E195&gt;=LOOKUP(D195,QUADRO!$B$11:$B$30,QUADRO!$G$11:$G$30),CONCATENATE("D",IF(LOOKUP(D195,QUADRO!$B$11:$B$30,QUADRO!$C$11:$C$30)+1&lt;10,"0",""),LOOKUP(D195,QUADRO!$B$11:$B$30,QUADRO!$C$11:$C$30)+1),D195),"")</f>
        <v/>
      </c>
      <c r="E196" s="46" t="str">
        <f t="shared" ca="1" si="42"/>
        <v/>
      </c>
      <c r="F196" s="35"/>
      <c r="G196" s="49"/>
      <c r="H196" s="50"/>
      <c r="I196" s="51" t="str">
        <f t="shared" si="43"/>
        <v/>
      </c>
      <c r="J196" s="52"/>
      <c r="K196" s="51" t="str">
        <f t="shared" si="44"/>
        <v/>
      </c>
      <c r="L196" s="53"/>
      <c r="M196" s="20" t="str">
        <f t="shared" si="45"/>
        <v/>
      </c>
      <c r="N196" s="32" t="str">
        <f t="shared" si="46"/>
        <v/>
      </c>
      <c r="R196" s="33" t="b">
        <f t="shared" si="47"/>
        <v>0</v>
      </c>
      <c r="S196" s="33" t="b">
        <f t="shared" si="48"/>
        <v>0</v>
      </c>
      <c r="T196" s="33" t="b">
        <f t="shared" si="49"/>
        <v>0</v>
      </c>
      <c r="U196" s="33" t="b">
        <f t="shared" si="50"/>
        <v>0</v>
      </c>
      <c r="W196" s="33" t="b">
        <f t="shared" si="51"/>
        <v>1</v>
      </c>
      <c r="X196" s="33" t="b">
        <f t="shared" si="52"/>
        <v>1</v>
      </c>
      <c r="Y196" s="33" t="b">
        <f t="shared" si="53"/>
        <v>1</v>
      </c>
      <c r="AA196" s="33" t="b">
        <f t="shared" si="54"/>
        <v>0</v>
      </c>
      <c r="AB196" s="33" t="b">
        <f t="shared" si="55"/>
        <v>0</v>
      </c>
      <c r="AC196" s="33" t="b">
        <f t="shared" si="56"/>
        <v>0</v>
      </c>
      <c r="AE196" s="38" t="b">
        <f t="shared" si="57"/>
        <v>0</v>
      </c>
      <c r="AF196" s="33">
        <f t="shared" si="58"/>
        <v>0</v>
      </c>
      <c r="AH196" s="33" t="b">
        <f t="shared" si="59"/>
        <v>0</v>
      </c>
      <c r="AI196" s="33">
        <f t="shared" si="60"/>
        <v>0</v>
      </c>
      <c r="AK196" s="33" t="b">
        <f t="shared" si="61"/>
        <v>0</v>
      </c>
      <c r="AL196" s="33">
        <f t="shared" si="62"/>
        <v>0</v>
      </c>
    </row>
    <row r="197" spans="1:38" ht="17.100000000000001" customHeight="1" x14ac:dyDescent="0.2">
      <c r="A197" s="35"/>
      <c r="B197" s="47" t="str">
        <f>IF(AND(C197&lt;&gt;"",D197&lt;&gt;D196),LOOKUP(D197,QUADRO!B$11:B$30,QUADRO!E$11:E$30),"")</f>
        <v/>
      </c>
      <c r="C197" s="48" t="str">
        <f>IF(C196&lt;QUADRO!$G$32,C196+1,"")</f>
        <v/>
      </c>
      <c r="D197" s="46" t="str">
        <f>IF(C197&lt;&gt;"",IF(E196&gt;=LOOKUP(D196,QUADRO!$B$11:$B$30,QUADRO!$G$11:$G$30),CONCATENATE("D",IF(LOOKUP(D196,QUADRO!$B$11:$B$30,QUADRO!$C$11:$C$30)+1&lt;10,"0",""),LOOKUP(D196,QUADRO!$B$11:$B$30,QUADRO!$C$11:$C$30)+1),D196),"")</f>
        <v/>
      </c>
      <c r="E197" s="46" t="str">
        <f t="shared" ref="E197:E260" ca="1" si="63">IF(C197&lt;&gt;"",COUNTIF(INDIRECT(ADDRESS(ROW(D$5),COLUMN(D$5))&amp;":"&amp;ADDRESS(ROW(D197),COLUMN(D197))),"="&amp;D197),"")</f>
        <v/>
      </c>
      <c r="F197" s="35"/>
      <c r="G197" s="49"/>
      <c r="H197" s="50"/>
      <c r="I197" s="51" t="str">
        <f t="shared" ref="I197:I260" si="64">IF(ISNUMBER(C197),AF197,"")</f>
        <v/>
      </c>
      <c r="J197" s="52"/>
      <c r="K197" s="51" t="str">
        <f t="shared" ref="K197:K260" si="65">IF(ISNUMBER(C197),AI197,"")</f>
        <v/>
      </c>
      <c r="L197" s="53"/>
      <c r="M197" s="20" t="str">
        <f t="shared" ref="M197:M260" si="66">IF(ISNUMBER(C197),AL197,"")</f>
        <v/>
      </c>
      <c r="N197" s="32" t="str">
        <f t="shared" ref="N197:N260" si="67">IF(AND(C197&lt;&gt;"",G197&lt;&gt;"",M197&gt;0),"OK","")</f>
        <v/>
      </c>
      <c r="R197" s="33" t="b">
        <f t="shared" ref="R197:R260" si="68">G197&lt;&gt;""</f>
        <v>0</v>
      </c>
      <c r="S197" s="33" t="b">
        <f t="shared" ref="S197:S260" si="69">H197&lt;&gt;""</f>
        <v>0</v>
      </c>
      <c r="T197" s="33" t="b">
        <f t="shared" ref="T197:T260" si="70">J197&lt;&gt;""</f>
        <v>0</v>
      </c>
      <c r="U197" s="33" t="b">
        <f t="shared" ref="U197:U260" si="71">L197&lt;&gt;""</f>
        <v>0</v>
      </c>
      <c r="W197" s="33" t="b">
        <f t="shared" ref="W197:W260" si="72">$G197=H197</f>
        <v>1</v>
      </c>
      <c r="X197" s="33" t="b">
        <f t="shared" ref="X197:X260" si="73">$G197=J197</f>
        <v>1</v>
      </c>
      <c r="Y197" s="33" t="b">
        <f t="shared" ref="Y197:Y260" si="74">$G197=L197</f>
        <v>1</v>
      </c>
      <c r="AA197" s="33" t="b">
        <f t="shared" ref="AA197:AA260" si="75">H197="*"</f>
        <v>0</v>
      </c>
      <c r="AB197" s="33" t="b">
        <f t="shared" ref="AB197:AB260" si="76">J197="*"</f>
        <v>0</v>
      </c>
      <c r="AC197" s="33" t="b">
        <f t="shared" ref="AC197:AC260" si="77">L197="*"</f>
        <v>0</v>
      </c>
      <c r="AE197" s="38" t="b">
        <f t="shared" ref="AE197:AE260" si="78">OR(AA197,AND(R197,S197,W197))</f>
        <v>0</v>
      </c>
      <c r="AF197" s="33">
        <f t="shared" ref="AF197:AF260" si="79">IF(AE197,1,IF(NOT(R197),0,$AF$2))</f>
        <v>0</v>
      </c>
      <c r="AH197" s="33" t="b">
        <f t="shared" ref="AH197:AH260" si="80">OR(AB197,AND(R197,T197,X197),AND(NOT(T197),OR(AA197,AND(R197,S197,W197))))</f>
        <v>0</v>
      </c>
      <c r="AI197" s="33">
        <f t="shared" ref="AI197:AI260" si="81">IF(AH197,1,IF(NOT(R197),0,$AF$2))</f>
        <v>0</v>
      </c>
      <c r="AK197" s="33" t="b">
        <f t="shared" ref="AK197:AK260" si="82">OR(AC197,AND(R197,U197,Y197))</f>
        <v>0</v>
      </c>
      <c r="AL197" s="33">
        <f t="shared" ref="AL197:AL260" si="83">IF(AK197,1,IF(NOT(R197),0,$AF$2))</f>
        <v>0</v>
      </c>
    </row>
    <row r="198" spans="1:38" ht="17.100000000000001" customHeight="1" x14ac:dyDescent="0.2">
      <c r="A198" s="35"/>
      <c r="B198" s="47" t="str">
        <f>IF(AND(C198&lt;&gt;"",D198&lt;&gt;D197),LOOKUP(D198,QUADRO!B$11:B$30,QUADRO!E$11:E$30),"")</f>
        <v/>
      </c>
      <c r="C198" s="48" t="str">
        <f>IF(C197&lt;QUADRO!$G$32,C197+1,"")</f>
        <v/>
      </c>
      <c r="D198" s="46" t="str">
        <f>IF(C198&lt;&gt;"",IF(E197&gt;=LOOKUP(D197,QUADRO!$B$11:$B$30,QUADRO!$G$11:$G$30),CONCATENATE("D",IF(LOOKUP(D197,QUADRO!$B$11:$B$30,QUADRO!$C$11:$C$30)+1&lt;10,"0",""),LOOKUP(D197,QUADRO!$B$11:$B$30,QUADRO!$C$11:$C$30)+1),D197),"")</f>
        <v/>
      </c>
      <c r="E198" s="46" t="str">
        <f t="shared" ca="1" si="63"/>
        <v/>
      </c>
      <c r="F198" s="35"/>
      <c r="G198" s="49"/>
      <c r="H198" s="50"/>
      <c r="I198" s="51" t="str">
        <f t="shared" si="64"/>
        <v/>
      </c>
      <c r="J198" s="52"/>
      <c r="K198" s="51" t="str">
        <f t="shared" si="65"/>
        <v/>
      </c>
      <c r="L198" s="53"/>
      <c r="M198" s="20" t="str">
        <f t="shared" si="66"/>
        <v/>
      </c>
      <c r="N198" s="32" t="str">
        <f t="shared" si="67"/>
        <v/>
      </c>
      <c r="R198" s="33" t="b">
        <f t="shared" si="68"/>
        <v>0</v>
      </c>
      <c r="S198" s="33" t="b">
        <f t="shared" si="69"/>
        <v>0</v>
      </c>
      <c r="T198" s="33" t="b">
        <f t="shared" si="70"/>
        <v>0</v>
      </c>
      <c r="U198" s="33" t="b">
        <f t="shared" si="71"/>
        <v>0</v>
      </c>
      <c r="W198" s="33" t="b">
        <f t="shared" si="72"/>
        <v>1</v>
      </c>
      <c r="X198" s="33" t="b">
        <f t="shared" si="73"/>
        <v>1</v>
      </c>
      <c r="Y198" s="33" t="b">
        <f t="shared" si="74"/>
        <v>1</v>
      </c>
      <c r="AA198" s="33" t="b">
        <f t="shared" si="75"/>
        <v>0</v>
      </c>
      <c r="AB198" s="33" t="b">
        <f t="shared" si="76"/>
        <v>0</v>
      </c>
      <c r="AC198" s="33" t="b">
        <f t="shared" si="77"/>
        <v>0</v>
      </c>
      <c r="AE198" s="38" t="b">
        <f t="shared" si="78"/>
        <v>0</v>
      </c>
      <c r="AF198" s="33">
        <f t="shared" si="79"/>
        <v>0</v>
      </c>
      <c r="AH198" s="33" t="b">
        <f t="shared" si="80"/>
        <v>0</v>
      </c>
      <c r="AI198" s="33">
        <f t="shared" si="81"/>
        <v>0</v>
      </c>
      <c r="AK198" s="33" t="b">
        <f t="shared" si="82"/>
        <v>0</v>
      </c>
      <c r="AL198" s="33">
        <f t="shared" si="83"/>
        <v>0</v>
      </c>
    </row>
    <row r="199" spans="1:38" ht="17.100000000000001" customHeight="1" x14ac:dyDescent="0.2">
      <c r="A199" s="35"/>
      <c r="B199" s="47" t="str">
        <f>IF(AND(C199&lt;&gt;"",D199&lt;&gt;D198),LOOKUP(D199,QUADRO!B$11:B$30,QUADRO!E$11:E$30),"")</f>
        <v/>
      </c>
      <c r="C199" s="48" t="str">
        <f>IF(C198&lt;QUADRO!$G$32,C198+1,"")</f>
        <v/>
      </c>
      <c r="D199" s="46" t="str">
        <f>IF(C199&lt;&gt;"",IF(E198&gt;=LOOKUP(D198,QUADRO!$B$11:$B$30,QUADRO!$G$11:$G$30),CONCATENATE("D",IF(LOOKUP(D198,QUADRO!$B$11:$B$30,QUADRO!$C$11:$C$30)+1&lt;10,"0",""),LOOKUP(D198,QUADRO!$B$11:$B$30,QUADRO!$C$11:$C$30)+1),D198),"")</f>
        <v/>
      </c>
      <c r="E199" s="46" t="str">
        <f t="shared" ca="1" si="63"/>
        <v/>
      </c>
      <c r="F199" s="35"/>
      <c r="G199" s="49"/>
      <c r="H199" s="50"/>
      <c r="I199" s="51" t="str">
        <f t="shared" si="64"/>
        <v/>
      </c>
      <c r="J199" s="52"/>
      <c r="K199" s="51" t="str">
        <f t="shared" si="65"/>
        <v/>
      </c>
      <c r="L199" s="53"/>
      <c r="M199" s="20" t="str">
        <f t="shared" si="66"/>
        <v/>
      </c>
      <c r="N199" s="32" t="str">
        <f t="shared" si="67"/>
        <v/>
      </c>
      <c r="R199" s="33" t="b">
        <f t="shared" si="68"/>
        <v>0</v>
      </c>
      <c r="S199" s="33" t="b">
        <f t="shared" si="69"/>
        <v>0</v>
      </c>
      <c r="T199" s="33" t="b">
        <f t="shared" si="70"/>
        <v>0</v>
      </c>
      <c r="U199" s="33" t="b">
        <f t="shared" si="71"/>
        <v>0</v>
      </c>
      <c r="W199" s="33" t="b">
        <f t="shared" si="72"/>
        <v>1</v>
      </c>
      <c r="X199" s="33" t="b">
        <f t="shared" si="73"/>
        <v>1</v>
      </c>
      <c r="Y199" s="33" t="b">
        <f t="shared" si="74"/>
        <v>1</v>
      </c>
      <c r="AA199" s="33" t="b">
        <f t="shared" si="75"/>
        <v>0</v>
      </c>
      <c r="AB199" s="33" t="b">
        <f t="shared" si="76"/>
        <v>0</v>
      </c>
      <c r="AC199" s="33" t="b">
        <f t="shared" si="77"/>
        <v>0</v>
      </c>
      <c r="AE199" s="38" t="b">
        <f t="shared" si="78"/>
        <v>0</v>
      </c>
      <c r="AF199" s="33">
        <f t="shared" si="79"/>
        <v>0</v>
      </c>
      <c r="AH199" s="33" t="b">
        <f t="shared" si="80"/>
        <v>0</v>
      </c>
      <c r="AI199" s="33">
        <f t="shared" si="81"/>
        <v>0</v>
      </c>
      <c r="AK199" s="33" t="b">
        <f t="shared" si="82"/>
        <v>0</v>
      </c>
      <c r="AL199" s="33">
        <f t="shared" si="83"/>
        <v>0</v>
      </c>
    </row>
    <row r="200" spans="1:38" ht="17.100000000000001" customHeight="1" x14ac:dyDescent="0.2">
      <c r="A200" s="35"/>
      <c r="B200" s="47" t="str">
        <f>IF(AND(C200&lt;&gt;"",D200&lt;&gt;D199),LOOKUP(D200,QUADRO!B$11:B$30,QUADRO!E$11:E$30),"")</f>
        <v/>
      </c>
      <c r="C200" s="48" t="str">
        <f>IF(C199&lt;QUADRO!$G$32,C199+1,"")</f>
        <v/>
      </c>
      <c r="D200" s="46" t="str">
        <f>IF(C200&lt;&gt;"",IF(E199&gt;=LOOKUP(D199,QUADRO!$B$11:$B$30,QUADRO!$G$11:$G$30),CONCATENATE("D",IF(LOOKUP(D199,QUADRO!$B$11:$B$30,QUADRO!$C$11:$C$30)+1&lt;10,"0",""),LOOKUP(D199,QUADRO!$B$11:$B$30,QUADRO!$C$11:$C$30)+1),D199),"")</f>
        <v/>
      </c>
      <c r="E200" s="46" t="str">
        <f t="shared" ca="1" si="63"/>
        <v/>
      </c>
      <c r="F200" s="35"/>
      <c r="G200" s="49"/>
      <c r="H200" s="50"/>
      <c r="I200" s="51" t="str">
        <f t="shared" si="64"/>
        <v/>
      </c>
      <c r="J200" s="52"/>
      <c r="K200" s="51" t="str">
        <f t="shared" si="65"/>
        <v/>
      </c>
      <c r="L200" s="53"/>
      <c r="M200" s="20" t="str">
        <f t="shared" si="66"/>
        <v/>
      </c>
      <c r="N200" s="32" t="str">
        <f t="shared" si="67"/>
        <v/>
      </c>
      <c r="R200" s="33" t="b">
        <f t="shared" si="68"/>
        <v>0</v>
      </c>
      <c r="S200" s="33" t="b">
        <f t="shared" si="69"/>
        <v>0</v>
      </c>
      <c r="T200" s="33" t="b">
        <f t="shared" si="70"/>
        <v>0</v>
      </c>
      <c r="U200" s="33" t="b">
        <f t="shared" si="71"/>
        <v>0</v>
      </c>
      <c r="W200" s="33" t="b">
        <f t="shared" si="72"/>
        <v>1</v>
      </c>
      <c r="X200" s="33" t="b">
        <f t="shared" si="73"/>
        <v>1</v>
      </c>
      <c r="Y200" s="33" t="b">
        <f t="shared" si="74"/>
        <v>1</v>
      </c>
      <c r="AA200" s="33" t="b">
        <f t="shared" si="75"/>
        <v>0</v>
      </c>
      <c r="AB200" s="33" t="b">
        <f t="shared" si="76"/>
        <v>0</v>
      </c>
      <c r="AC200" s="33" t="b">
        <f t="shared" si="77"/>
        <v>0</v>
      </c>
      <c r="AE200" s="38" t="b">
        <f t="shared" si="78"/>
        <v>0</v>
      </c>
      <c r="AF200" s="33">
        <f t="shared" si="79"/>
        <v>0</v>
      </c>
      <c r="AH200" s="33" t="b">
        <f t="shared" si="80"/>
        <v>0</v>
      </c>
      <c r="AI200" s="33">
        <f t="shared" si="81"/>
        <v>0</v>
      </c>
      <c r="AK200" s="33" t="b">
        <f t="shared" si="82"/>
        <v>0</v>
      </c>
      <c r="AL200" s="33">
        <f t="shared" si="83"/>
        <v>0</v>
      </c>
    </row>
    <row r="201" spans="1:38" ht="17.100000000000001" customHeight="1" x14ac:dyDescent="0.2">
      <c r="A201" s="35"/>
      <c r="B201" s="47" t="str">
        <f>IF(AND(C201&lt;&gt;"",D201&lt;&gt;D200),LOOKUP(D201,QUADRO!B$11:B$30,QUADRO!E$11:E$30),"")</f>
        <v/>
      </c>
      <c r="C201" s="48" t="str">
        <f>IF(C200&lt;QUADRO!$G$32,C200+1,"")</f>
        <v/>
      </c>
      <c r="D201" s="46" t="str">
        <f>IF(C201&lt;&gt;"",IF(E200&gt;=LOOKUP(D200,QUADRO!$B$11:$B$30,QUADRO!$G$11:$G$30),CONCATENATE("D",IF(LOOKUP(D200,QUADRO!$B$11:$B$30,QUADRO!$C$11:$C$30)+1&lt;10,"0",""),LOOKUP(D200,QUADRO!$B$11:$B$30,QUADRO!$C$11:$C$30)+1),D200),"")</f>
        <v/>
      </c>
      <c r="E201" s="46" t="str">
        <f t="shared" ca="1" si="63"/>
        <v/>
      </c>
      <c r="F201" s="35"/>
      <c r="G201" s="49"/>
      <c r="H201" s="50"/>
      <c r="I201" s="51" t="str">
        <f t="shared" si="64"/>
        <v/>
      </c>
      <c r="J201" s="52"/>
      <c r="K201" s="51" t="str">
        <f t="shared" si="65"/>
        <v/>
      </c>
      <c r="L201" s="53"/>
      <c r="M201" s="20" t="str">
        <f t="shared" si="66"/>
        <v/>
      </c>
      <c r="N201" s="32" t="str">
        <f t="shared" si="67"/>
        <v/>
      </c>
      <c r="R201" s="33" t="b">
        <f t="shared" si="68"/>
        <v>0</v>
      </c>
      <c r="S201" s="33" t="b">
        <f t="shared" si="69"/>
        <v>0</v>
      </c>
      <c r="T201" s="33" t="b">
        <f t="shared" si="70"/>
        <v>0</v>
      </c>
      <c r="U201" s="33" t="b">
        <f t="shared" si="71"/>
        <v>0</v>
      </c>
      <c r="W201" s="33" t="b">
        <f t="shared" si="72"/>
        <v>1</v>
      </c>
      <c r="X201" s="33" t="b">
        <f t="shared" si="73"/>
        <v>1</v>
      </c>
      <c r="Y201" s="33" t="b">
        <f t="shared" si="74"/>
        <v>1</v>
      </c>
      <c r="AA201" s="33" t="b">
        <f t="shared" si="75"/>
        <v>0</v>
      </c>
      <c r="AB201" s="33" t="b">
        <f t="shared" si="76"/>
        <v>0</v>
      </c>
      <c r="AC201" s="33" t="b">
        <f t="shared" si="77"/>
        <v>0</v>
      </c>
      <c r="AE201" s="38" t="b">
        <f t="shared" si="78"/>
        <v>0</v>
      </c>
      <c r="AF201" s="33">
        <f t="shared" si="79"/>
        <v>0</v>
      </c>
      <c r="AH201" s="33" t="b">
        <f t="shared" si="80"/>
        <v>0</v>
      </c>
      <c r="AI201" s="33">
        <f t="shared" si="81"/>
        <v>0</v>
      </c>
      <c r="AK201" s="33" t="b">
        <f t="shared" si="82"/>
        <v>0</v>
      </c>
      <c r="AL201" s="33">
        <f t="shared" si="83"/>
        <v>0</v>
      </c>
    </row>
    <row r="202" spans="1:38" ht="17.100000000000001" customHeight="1" x14ac:dyDescent="0.2">
      <c r="A202" s="35"/>
      <c r="B202" s="47" t="str">
        <f>IF(AND(C202&lt;&gt;"",D202&lt;&gt;D201),LOOKUP(D202,QUADRO!B$11:B$30,QUADRO!E$11:E$30),"")</f>
        <v/>
      </c>
      <c r="C202" s="48" t="str">
        <f>IF(C201&lt;QUADRO!$G$32,C201+1,"")</f>
        <v/>
      </c>
      <c r="D202" s="46" t="str">
        <f>IF(C202&lt;&gt;"",IF(E201&gt;=LOOKUP(D201,QUADRO!$B$11:$B$30,QUADRO!$G$11:$G$30),CONCATENATE("D",IF(LOOKUP(D201,QUADRO!$B$11:$B$30,QUADRO!$C$11:$C$30)+1&lt;10,"0",""),LOOKUP(D201,QUADRO!$B$11:$B$30,QUADRO!$C$11:$C$30)+1),D201),"")</f>
        <v/>
      </c>
      <c r="E202" s="46" t="str">
        <f t="shared" ca="1" si="63"/>
        <v/>
      </c>
      <c r="F202" s="35"/>
      <c r="G202" s="49"/>
      <c r="H202" s="50"/>
      <c r="I202" s="51" t="str">
        <f t="shared" si="64"/>
        <v/>
      </c>
      <c r="J202" s="52"/>
      <c r="K202" s="51" t="str">
        <f t="shared" si="65"/>
        <v/>
      </c>
      <c r="L202" s="53"/>
      <c r="M202" s="20" t="str">
        <f t="shared" si="66"/>
        <v/>
      </c>
      <c r="N202" s="32" t="str">
        <f t="shared" si="67"/>
        <v/>
      </c>
      <c r="R202" s="33" t="b">
        <f t="shared" si="68"/>
        <v>0</v>
      </c>
      <c r="S202" s="33" t="b">
        <f t="shared" si="69"/>
        <v>0</v>
      </c>
      <c r="T202" s="33" t="b">
        <f t="shared" si="70"/>
        <v>0</v>
      </c>
      <c r="U202" s="33" t="b">
        <f t="shared" si="71"/>
        <v>0</v>
      </c>
      <c r="W202" s="33" t="b">
        <f t="shared" si="72"/>
        <v>1</v>
      </c>
      <c r="X202" s="33" t="b">
        <f t="shared" si="73"/>
        <v>1</v>
      </c>
      <c r="Y202" s="33" t="b">
        <f t="shared" si="74"/>
        <v>1</v>
      </c>
      <c r="AA202" s="33" t="b">
        <f t="shared" si="75"/>
        <v>0</v>
      </c>
      <c r="AB202" s="33" t="b">
        <f t="shared" si="76"/>
        <v>0</v>
      </c>
      <c r="AC202" s="33" t="b">
        <f t="shared" si="77"/>
        <v>0</v>
      </c>
      <c r="AE202" s="38" t="b">
        <f t="shared" si="78"/>
        <v>0</v>
      </c>
      <c r="AF202" s="33">
        <f t="shared" si="79"/>
        <v>0</v>
      </c>
      <c r="AH202" s="33" t="b">
        <f t="shared" si="80"/>
        <v>0</v>
      </c>
      <c r="AI202" s="33">
        <f t="shared" si="81"/>
        <v>0</v>
      </c>
      <c r="AK202" s="33" t="b">
        <f t="shared" si="82"/>
        <v>0</v>
      </c>
      <c r="AL202" s="33">
        <f t="shared" si="83"/>
        <v>0</v>
      </c>
    </row>
    <row r="203" spans="1:38" ht="17.100000000000001" customHeight="1" x14ac:dyDescent="0.2">
      <c r="A203" s="35"/>
      <c r="B203" s="47" t="str">
        <f>IF(AND(C203&lt;&gt;"",D203&lt;&gt;D202),LOOKUP(D203,QUADRO!B$11:B$30,QUADRO!E$11:E$30),"")</f>
        <v/>
      </c>
      <c r="C203" s="48" t="str">
        <f>IF(C202&lt;QUADRO!$G$32,C202+1,"")</f>
        <v/>
      </c>
      <c r="D203" s="46" t="str">
        <f>IF(C203&lt;&gt;"",IF(E202&gt;=LOOKUP(D202,QUADRO!$B$11:$B$30,QUADRO!$G$11:$G$30),CONCATENATE("D",IF(LOOKUP(D202,QUADRO!$B$11:$B$30,QUADRO!$C$11:$C$30)+1&lt;10,"0",""),LOOKUP(D202,QUADRO!$B$11:$B$30,QUADRO!$C$11:$C$30)+1),D202),"")</f>
        <v/>
      </c>
      <c r="E203" s="46" t="str">
        <f t="shared" ca="1" si="63"/>
        <v/>
      </c>
      <c r="F203" s="35"/>
      <c r="G203" s="49"/>
      <c r="H203" s="50"/>
      <c r="I203" s="51" t="str">
        <f t="shared" si="64"/>
        <v/>
      </c>
      <c r="J203" s="52"/>
      <c r="K203" s="51" t="str">
        <f t="shared" si="65"/>
        <v/>
      </c>
      <c r="L203" s="53"/>
      <c r="M203" s="20" t="str">
        <f t="shared" si="66"/>
        <v/>
      </c>
      <c r="N203" s="32" t="str">
        <f t="shared" si="67"/>
        <v/>
      </c>
      <c r="R203" s="33" t="b">
        <f t="shared" si="68"/>
        <v>0</v>
      </c>
      <c r="S203" s="33" t="b">
        <f t="shared" si="69"/>
        <v>0</v>
      </c>
      <c r="T203" s="33" t="b">
        <f t="shared" si="70"/>
        <v>0</v>
      </c>
      <c r="U203" s="33" t="b">
        <f t="shared" si="71"/>
        <v>0</v>
      </c>
      <c r="W203" s="33" t="b">
        <f t="shared" si="72"/>
        <v>1</v>
      </c>
      <c r="X203" s="33" t="b">
        <f t="shared" si="73"/>
        <v>1</v>
      </c>
      <c r="Y203" s="33" t="b">
        <f t="shared" si="74"/>
        <v>1</v>
      </c>
      <c r="AA203" s="33" t="b">
        <f t="shared" si="75"/>
        <v>0</v>
      </c>
      <c r="AB203" s="33" t="b">
        <f t="shared" si="76"/>
        <v>0</v>
      </c>
      <c r="AC203" s="33" t="b">
        <f t="shared" si="77"/>
        <v>0</v>
      </c>
      <c r="AE203" s="38" t="b">
        <f t="shared" si="78"/>
        <v>0</v>
      </c>
      <c r="AF203" s="33">
        <f t="shared" si="79"/>
        <v>0</v>
      </c>
      <c r="AH203" s="33" t="b">
        <f t="shared" si="80"/>
        <v>0</v>
      </c>
      <c r="AI203" s="33">
        <f t="shared" si="81"/>
        <v>0</v>
      </c>
      <c r="AK203" s="33" t="b">
        <f t="shared" si="82"/>
        <v>0</v>
      </c>
      <c r="AL203" s="33">
        <f t="shared" si="83"/>
        <v>0</v>
      </c>
    </row>
    <row r="204" spans="1:38" ht="17.100000000000001" customHeight="1" x14ac:dyDescent="0.2">
      <c r="A204" s="35"/>
      <c r="B204" s="47" t="str">
        <f>IF(AND(C204&lt;&gt;"",D204&lt;&gt;D203),LOOKUP(D204,QUADRO!B$11:B$30,QUADRO!E$11:E$30),"")</f>
        <v/>
      </c>
      <c r="C204" s="48" t="str">
        <f>IF(C203&lt;QUADRO!$G$32,C203+1,"")</f>
        <v/>
      </c>
      <c r="D204" s="46" t="str">
        <f>IF(C204&lt;&gt;"",IF(E203&gt;=LOOKUP(D203,QUADRO!$B$11:$B$30,QUADRO!$G$11:$G$30),CONCATENATE("D",IF(LOOKUP(D203,QUADRO!$B$11:$B$30,QUADRO!$C$11:$C$30)+1&lt;10,"0",""),LOOKUP(D203,QUADRO!$B$11:$B$30,QUADRO!$C$11:$C$30)+1),D203),"")</f>
        <v/>
      </c>
      <c r="E204" s="46" t="str">
        <f t="shared" ca="1" si="63"/>
        <v/>
      </c>
      <c r="F204" s="35"/>
      <c r="G204" s="49"/>
      <c r="H204" s="50"/>
      <c r="I204" s="51" t="str">
        <f t="shared" si="64"/>
        <v/>
      </c>
      <c r="J204" s="52"/>
      <c r="K204" s="51" t="str">
        <f t="shared" si="65"/>
        <v/>
      </c>
      <c r="L204" s="53"/>
      <c r="M204" s="20" t="str">
        <f t="shared" si="66"/>
        <v/>
      </c>
      <c r="N204" s="32" t="str">
        <f t="shared" si="67"/>
        <v/>
      </c>
      <c r="R204" s="33" t="b">
        <f t="shared" si="68"/>
        <v>0</v>
      </c>
      <c r="S204" s="33" t="b">
        <f t="shared" si="69"/>
        <v>0</v>
      </c>
      <c r="T204" s="33" t="b">
        <f t="shared" si="70"/>
        <v>0</v>
      </c>
      <c r="U204" s="33" t="b">
        <f t="shared" si="71"/>
        <v>0</v>
      </c>
      <c r="W204" s="33" t="b">
        <f t="shared" si="72"/>
        <v>1</v>
      </c>
      <c r="X204" s="33" t="b">
        <f t="shared" si="73"/>
        <v>1</v>
      </c>
      <c r="Y204" s="33" t="b">
        <f t="shared" si="74"/>
        <v>1</v>
      </c>
      <c r="AA204" s="33" t="b">
        <f t="shared" si="75"/>
        <v>0</v>
      </c>
      <c r="AB204" s="33" t="b">
        <f t="shared" si="76"/>
        <v>0</v>
      </c>
      <c r="AC204" s="33" t="b">
        <f t="shared" si="77"/>
        <v>0</v>
      </c>
      <c r="AE204" s="38" t="b">
        <f t="shared" si="78"/>
        <v>0</v>
      </c>
      <c r="AF204" s="33">
        <f t="shared" si="79"/>
        <v>0</v>
      </c>
      <c r="AH204" s="33" t="b">
        <f t="shared" si="80"/>
        <v>0</v>
      </c>
      <c r="AI204" s="33">
        <f t="shared" si="81"/>
        <v>0</v>
      </c>
      <c r="AK204" s="33" t="b">
        <f t="shared" si="82"/>
        <v>0</v>
      </c>
      <c r="AL204" s="33">
        <f t="shared" si="83"/>
        <v>0</v>
      </c>
    </row>
    <row r="205" spans="1:38" ht="17.100000000000001" customHeight="1" x14ac:dyDescent="0.2">
      <c r="A205" s="35"/>
      <c r="B205" s="47" t="str">
        <f>IF(AND(C205&lt;&gt;"",D205&lt;&gt;D204),LOOKUP(D205,QUADRO!B$11:B$30,QUADRO!E$11:E$30),"")</f>
        <v/>
      </c>
      <c r="C205" s="48" t="str">
        <f>IF(C204&lt;QUADRO!$G$32,C204+1,"")</f>
        <v/>
      </c>
      <c r="D205" s="46" t="str">
        <f>IF(C205&lt;&gt;"",IF(E204&gt;=LOOKUP(D204,QUADRO!$B$11:$B$30,QUADRO!$G$11:$G$30),CONCATENATE("D",IF(LOOKUP(D204,QUADRO!$B$11:$B$30,QUADRO!$C$11:$C$30)+1&lt;10,"0",""),LOOKUP(D204,QUADRO!$B$11:$B$30,QUADRO!$C$11:$C$30)+1),D204),"")</f>
        <v/>
      </c>
      <c r="E205" s="46" t="str">
        <f t="shared" ca="1" si="63"/>
        <v/>
      </c>
      <c r="F205" s="35"/>
      <c r="G205" s="49"/>
      <c r="H205" s="50"/>
      <c r="I205" s="51" t="str">
        <f t="shared" si="64"/>
        <v/>
      </c>
      <c r="J205" s="52"/>
      <c r="K205" s="51" t="str">
        <f t="shared" si="65"/>
        <v/>
      </c>
      <c r="L205" s="53"/>
      <c r="M205" s="20" t="str">
        <f t="shared" si="66"/>
        <v/>
      </c>
      <c r="N205" s="32" t="str">
        <f t="shared" si="67"/>
        <v/>
      </c>
      <c r="R205" s="33" t="b">
        <f t="shared" si="68"/>
        <v>0</v>
      </c>
      <c r="S205" s="33" t="b">
        <f t="shared" si="69"/>
        <v>0</v>
      </c>
      <c r="T205" s="33" t="b">
        <f t="shared" si="70"/>
        <v>0</v>
      </c>
      <c r="U205" s="33" t="b">
        <f t="shared" si="71"/>
        <v>0</v>
      </c>
      <c r="W205" s="33" t="b">
        <f t="shared" si="72"/>
        <v>1</v>
      </c>
      <c r="X205" s="33" t="b">
        <f t="shared" si="73"/>
        <v>1</v>
      </c>
      <c r="Y205" s="33" t="b">
        <f t="shared" si="74"/>
        <v>1</v>
      </c>
      <c r="AA205" s="33" t="b">
        <f t="shared" si="75"/>
        <v>0</v>
      </c>
      <c r="AB205" s="33" t="b">
        <f t="shared" si="76"/>
        <v>0</v>
      </c>
      <c r="AC205" s="33" t="b">
        <f t="shared" si="77"/>
        <v>0</v>
      </c>
      <c r="AE205" s="38" t="b">
        <f t="shared" si="78"/>
        <v>0</v>
      </c>
      <c r="AF205" s="33">
        <f t="shared" si="79"/>
        <v>0</v>
      </c>
      <c r="AH205" s="33" t="b">
        <f t="shared" si="80"/>
        <v>0</v>
      </c>
      <c r="AI205" s="33">
        <f t="shared" si="81"/>
        <v>0</v>
      </c>
      <c r="AK205" s="33" t="b">
        <f t="shared" si="82"/>
        <v>0</v>
      </c>
      <c r="AL205" s="33">
        <f t="shared" si="83"/>
        <v>0</v>
      </c>
    </row>
    <row r="206" spans="1:38" ht="17.100000000000001" customHeight="1" x14ac:dyDescent="0.2">
      <c r="A206" s="35"/>
      <c r="B206" s="47" t="str">
        <f>IF(AND(C206&lt;&gt;"",D206&lt;&gt;D205),LOOKUP(D206,QUADRO!B$11:B$30,QUADRO!E$11:E$30),"")</f>
        <v/>
      </c>
      <c r="C206" s="48" t="str">
        <f>IF(C205&lt;QUADRO!$G$32,C205+1,"")</f>
        <v/>
      </c>
      <c r="D206" s="46" t="str">
        <f>IF(C206&lt;&gt;"",IF(E205&gt;=LOOKUP(D205,QUADRO!$B$11:$B$30,QUADRO!$G$11:$G$30),CONCATENATE("D",IF(LOOKUP(D205,QUADRO!$B$11:$B$30,QUADRO!$C$11:$C$30)+1&lt;10,"0",""),LOOKUP(D205,QUADRO!$B$11:$B$30,QUADRO!$C$11:$C$30)+1),D205),"")</f>
        <v/>
      </c>
      <c r="E206" s="46" t="str">
        <f t="shared" ca="1" si="63"/>
        <v/>
      </c>
      <c r="F206" s="35"/>
      <c r="G206" s="49"/>
      <c r="H206" s="50"/>
      <c r="I206" s="51" t="str">
        <f t="shared" si="64"/>
        <v/>
      </c>
      <c r="J206" s="52"/>
      <c r="K206" s="51" t="str">
        <f t="shared" si="65"/>
        <v/>
      </c>
      <c r="L206" s="53"/>
      <c r="M206" s="20" t="str">
        <f t="shared" si="66"/>
        <v/>
      </c>
      <c r="N206" s="32" t="str">
        <f t="shared" si="67"/>
        <v/>
      </c>
      <c r="R206" s="33" t="b">
        <f t="shared" si="68"/>
        <v>0</v>
      </c>
      <c r="S206" s="33" t="b">
        <f t="shared" si="69"/>
        <v>0</v>
      </c>
      <c r="T206" s="33" t="b">
        <f t="shared" si="70"/>
        <v>0</v>
      </c>
      <c r="U206" s="33" t="b">
        <f t="shared" si="71"/>
        <v>0</v>
      </c>
      <c r="W206" s="33" t="b">
        <f t="shared" si="72"/>
        <v>1</v>
      </c>
      <c r="X206" s="33" t="b">
        <f t="shared" si="73"/>
        <v>1</v>
      </c>
      <c r="Y206" s="33" t="b">
        <f t="shared" si="74"/>
        <v>1</v>
      </c>
      <c r="AA206" s="33" t="b">
        <f t="shared" si="75"/>
        <v>0</v>
      </c>
      <c r="AB206" s="33" t="b">
        <f t="shared" si="76"/>
        <v>0</v>
      </c>
      <c r="AC206" s="33" t="b">
        <f t="shared" si="77"/>
        <v>0</v>
      </c>
      <c r="AE206" s="38" t="b">
        <f t="shared" si="78"/>
        <v>0</v>
      </c>
      <c r="AF206" s="33">
        <f t="shared" si="79"/>
        <v>0</v>
      </c>
      <c r="AH206" s="33" t="b">
        <f t="shared" si="80"/>
        <v>0</v>
      </c>
      <c r="AI206" s="33">
        <f t="shared" si="81"/>
        <v>0</v>
      </c>
      <c r="AK206" s="33" t="b">
        <f t="shared" si="82"/>
        <v>0</v>
      </c>
      <c r="AL206" s="33">
        <f t="shared" si="83"/>
        <v>0</v>
      </c>
    </row>
    <row r="207" spans="1:38" ht="17.100000000000001" customHeight="1" x14ac:dyDescent="0.2">
      <c r="A207" s="35"/>
      <c r="B207" s="47" t="str">
        <f>IF(AND(C207&lt;&gt;"",D207&lt;&gt;D206),LOOKUP(D207,QUADRO!B$11:B$30,QUADRO!E$11:E$30),"")</f>
        <v/>
      </c>
      <c r="C207" s="48" t="str">
        <f>IF(C206&lt;QUADRO!$G$32,C206+1,"")</f>
        <v/>
      </c>
      <c r="D207" s="46" t="str">
        <f>IF(C207&lt;&gt;"",IF(E206&gt;=LOOKUP(D206,QUADRO!$B$11:$B$30,QUADRO!$G$11:$G$30),CONCATENATE("D",IF(LOOKUP(D206,QUADRO!$B$11:$B$30,QUADRO!$C$11:$C$30)+1&lt;10,"0",""),LOOKUP(D206,QUADRO!$B$11:$B$30,QUADRO!$C$11:$C$30)+1),D206),"")</f>
        <v/>
      </c>
      <c r="E207" s="46" t="str">
        <f t="shared" ca="1" si="63"/>
        <v/>
      </c>
      <c r="F207" s="35"/>
      <c r="G207" s="49"/>
      <c r="H207" s="50"/>
      <c r="I207" s="51" t="str">
        <f t="shared" si="64"/>
        <v/>
      </c>
      <c r="J207" s="52"/>
      <c r="K207" s="51" t="str">
        <f t="shared" si="65"/>
        <v/>
      </c>
      <c r="L207" s="53"/>
      <c r="M207" s="20" t="str">
        <f t="shared" si="66"/>
        <v/>
      </c>
      <c r="N207" s="32" t="str">
        <f t="shared" si="67"/>
        <v/>
      </c>
      <c r="R207" s="33" t="b">
        <f t="shared" si="68"/>
        <v>0</v>
      </c>
      <c r="S207" s="33" t="b">
        <f t="shared" si="69"/>
        <v>0</v>
      </c>
      <c r="T207" s="33" t="b">
        <f t="shared" si="70"/>
        <v>0</v>
      </c>
      <c r="U207" s="33" t="b">
        <f t="shared" si="71"/>
        <v>0</v>
      </c>
      <c r="W207" s="33" t="b">
        <f t="shared" si="72"/>
        <v>1</v>
      </c>
      <c r="X207" s="33" t="b">
        <f t="shared" si="73"/>
        <v>1</v>
      </c>
      <c r="Y207" s="33" t="b">
        <f t="shared" si="74"/>
        <v>1</v>
      </c>
      <c r="AA207" s="33" t="b">
        <f t="shared" si="75"/>
        <v>0</v>
      </c>
      <c r="AB207" s="33" t="b">
        <f t="shared" si="76"/>
        <v>0</v>
      </c>
      <c r="AC207" s="33" t="b">
        <f t="shared" si="77"/>
        <v>0</v>
      </c>
      <c r="AE207" s="38" t="b">
        <f t="shared" si="78"/>
        <v>0</v>
      </c>
      <c r="AF207" s="33">
        <f t="shared" si="79"/>
        <v>0</v>
      </c>
      <c r="AH207" s="33" t="b">
        <f t="shared" si="80"/>
        <v>0</v>
      </c>
      <c r="AI207" s="33">
        <f t="shared" si="81"/>
        <v>0</v>
      </c>
      <c r="AK207" s="33" t="b">
        <f t="shared" si="82"/>
        <v>0</v>
      </c>
      <c r="AL207" s="33">
        <f t="shared" si="83"/>
        <v>0</v>
      </c>
    </row>
    <row r="208" spans="1:38" ht="17.100000000000001" customHeight="1" x14ac:dyDescent="0.2">
      <c r="A208" s="35"/>
      <c r="B208" s="47" t="str">
        <f>IF(AND(C208&lt;&gt;"",D208&lt;&gt;D207),LOOKUP(D208,QUADRO!B$11:B$30,QUADRO!E$11:E$30),"")</f>
        <v/>
      </c>
      <c r="C208" s="48" t="str">
        <f>IF(C207&lt;QUADRO!$G$32,C207+1,"")</f>
        <v/>
      </c>
      <c r="D208" s="46" t="str">
        <f>IF(C208&lt;&gt;"",IF(E207&gt;=LOOKUP(D207,QUADRO!$B$11:$B$30,QUADRO!$G$11:$G$30),CONCATENATE("D",IF(LOOKUP(D207,QUADRO!$B$11:$B$30,QUADRO!$C$11:$C$30)+1&lt;10,"0",""),LOOKUP(D207,QUADRO!$B$11:$B$30,QUADRO!$C$11:$C$30)+1),D207),"")</f>
        <v/>
      </c>
      <c r="E208" s="46" t="str">
        <f t="shared" ca="1" si="63"/>
        <v/>
      </c>
      <c r="F208" s="35"/>
      <c r="G208" s="49"/>
      <c r="H208" s="50"/>
      <c r="I208" s="51" t="str">
        <f t="shared" si="64"/>
        <v/>
      </c>
      <c r="J208" s="52"/>
      <c r="K208" s="51" t="str">
        <f t="shared" si="65"/>
        <v/>
      </c>
      <c r="L208" s="53"/>
      <c r="M208" s="20" t="str">
        <f t="shared" si="66"/>
        <v/>
      </c>
      <c r="N208" s="32" t="str">
        <f t="shared" si="67"/>
        <v/>
      </c>
      <c r="R208" s="33" t="b">
        <f t="shared" si="68"/>
        <v>0</v>
      </c>
      <c r="S208" s="33" t="b">
        <f t="shared" si="69"/>
        <v>0</v>
      </c>
      <c r="T208" s="33" t="b">
        <f t="shared" si="70"/>
        <v>0</v>
      </c>
      <c r="U208" s="33" t="b">
        <f t="shared" si="71"/>
        <v>0</v>
      </c>
      <c r="W208" s="33" t="b">
        <f t="shared" si="72"/>
        <v>1</v>
      </c>
      <c r="X208" s="33" t="b">
        <f t="shared" si="73"/>
        <v>1</v>
      </c>
      <c r="Y208" s="33" t="b">
        <f t="shared" si="74"/>
        <v>1</v>
      </c>
      <c r="AA208" s="33" t="b">
        <f t="shared" si="75"/>
        <v>0</v>
      </c>
      <c r="AB208" s="33" t="b">
        <f t="shared" si="76"/>
        <v>0</v>
      </c>
      <c r="AC208" s="33" t="b">
        <f t="shared" si="77"/>
        <v>0</v>
      </c>
      <c r="AE208" s="38" t="b">
        <f t="shared" si="78"/>
        <v>0</v>
      </c>
      <c r="AF208" s="33">
        <f t="shared" si="79"/>
        <v>0</v>
      </c>
      <c r="AH208" s="33" t="b">
        <f t="shared" si="80"/>
        <v>0</v>
      </c>
      <c r="AI208" s="33">
        <f t="shared" si="81"/>
        <v>0</v>
      </c>
      <c r="AK208" s="33" t="b">
        <f t="shared" si="82"/>
        <v>0</v>
      </c>
      <c r="AL208" s="33">
        <f t="shared" si="83"/>
        <v>0</v>
      </c>
    </row>
    <row r="209" spans="1:38" ht="17.100000000000001" customHeight="1" x14ac:dyDescent="0.2">
      <c r="A209" s="35"/>
      <c r="B209" s="47" t="str">
        <f>IF(AND(C209&lt;&gt;"",D209&lt;&gt;D208),LOOKUP(D209,QUADRO!B$11:B$30,QUADRO!E$11:E$30),"")</f>
        <v/>
      </c>
      <c r="C209" s="48" t="str">
        <f>IF(C208&lt;QUADRO!$G$32,C208+1,"")</f>
        <v/>
      </c>
      <c r="D209" s="46" t="str">
        <f>IF(C209&lt;&gt;"",IF(E208&gt;=LOOKUP(D208,QUADRO!$B$11:$B$30,QUADRO!$G$11:$G$30),CONCATENATE("D",IF(LOOKUP(D208,QUADRO!$B$11:$B$30,QUADRO!$C$11:$C$30)+1&lt;10,"0",""),LOOKUP(D208,QUADRO!$B$11:$B$30,QUADRO!$C$11:$C$30)+1),D208),"")</f>
        <v/>
      </c>
      <c r="E209" s="46" t="str">
        <f t="shared" ca="1" si="63"/>
        <v/>
      </c>
      <c r="F209" s="35"/>
      <c r="G209" s="49"/>
      <c r="H209" s="50"/>
      <c r="I209" s="51" t="str">
        <f t="shared" si="64"/>
        <v/>
      </c>
      <c r="J209" s="52"/>
      <c r="K209" s="51" t="str">
        <f t="shared" si="65"/>
        <v/>
      </c>
      <c r="L209" s="53"/>
      <c r="M209" s="20" t="str">
        <f t="shared" si="66"/>
        <v/>
      </c>
      <c r="N209" s="32" t="str">
        <f t="shared" si="67"/>
        <v/>
      </c>
      <c r="R209" s="33" t="b">
        <f t="shared" si="68"/>
        <v>0</v>
      </c>
      <c r="S209" s="33" t="b">
        <f t="shared" si="69"/>
        <v>0</v>
      </c>
      <c r="T209" s="33" t="b">
        <f t="shared" si="70"/>
        <v>0</v>
      </c>
      <c r="U209" s="33" t="b">
        <f t="shared" si="71"/>
        <v>0</v>
      </c>
      <c r="W209" s="33" t="b">
        <f t="shared" si="72"/>
        <v>1</v>
      </c>
      <c r="X209" s="33" t="b">
        <f t="shared" si="73"/>
        <v>1</v>
      </c>
      <c r="Y209" s="33" t="b">
        <f t="shared" si="74"/>
        <v>1</v>
      </c>
      <c r="AA209" s="33" t="b">
        <f t="shared" si="75"/>
        <v>0</v>
      </c>
      <c r="AB209" s="33" t="b">
        <f t="shared" si="76"/>
        <v>0</v>
      </c>
      <c r="AC209" s="33" t="b">
        <f t="shared" si="77"/>
        <v>0</v>
      </c>
      <c r="AE209" s="38" t="b">
        <f t="shared" si="78"/>
        <v>0</v>
      </c>
      <c r="AF209" s="33">
        <f t="shared" si="79"/>
        <v>0</v>
      </c>
      <c r="AH209" s="33" t="b">
        <f t="shared" si="80"/>
        <v>0</v>
      </c>
      <c r="AI209" s="33">
        <f t="shared" si="81"/>
        <v>0</v>
      </c>
      <c r="AK209" s="33" t="b">
        <f t="shared" si="82"/>
        <v>0</v>
      </c>
      <c r="AL209" s="33">
        <f t="shared" si="83"/>
        <v>0</v>
      </c>
    </row>
    <row r="210" spans="1:38" ht="17.100000000000001" customHeight="1" x14ac:dyDescent="0.2">
      <c r="A210" s="35"/>
      <c r="B210" s="47" t="str">
        <f>IF(AND(C210&lt;&gt;"",D210&lt;&gt;D209),LOOKUP(D210,QUADRO!B$11:B$30,QUADRO!E$11:E$30),"")</f>
        <v/>
      </c>
      <c r="C210" s="48" t="str">
        <f>IF(C209&lt;QUADRO!$G$32,C209+1,"")</f>
        <v/>
      </c>
      <c r="D210" s="46" t="str">
        <f>IF(C210&lt;&gt;"",IF(E209&gt;=LOOKUP(D209,QUADRO!$B$11:$B$30,QUADRO!$G$11:$G$30),CONCATENATE("D",IF(LOOKUP(D209,QUADRO!$B$11:$B$30,QUADRO!$C$11:$C$30)+1&lt;10,"0",""),LOOKUP(D209,QUADRO!$B$11:$B$30,QUADRO!$C$11:$C$30)+1),D209),"")</f>
        <v/>
      </c>
      <c r="E210" s="46" t="str">
        <f t="shared" ca="1" si="63"/>
        <v/>
      </c>
      <c r="F210" s="35"/>
      <c r="G210" s="49"/>
      <c r="H210" s="50"/>
      <c r="I210" s="51" t="str">
        <f t="shared" si="64"/>
        <v/>
      </c>
      <c r="J210" s="52"/>
      <c r="K210" s="51" t="str">
        <f t="shared" si="65"/>
        <v/>
      </c>
      <c r="L210" s="53"/>
      <c r="M210" s="20" t="str">
        <f t="shared" si="66"/>
        <v/>
      </c>
      <c r="N210" s="32" t="str">
        <f t="shared" si="67"/>
        <v/>
      </c>
      <c r="R210" s="33" t="b">
        <f t="shared" si="68"/>
        <v>0</v>
      </c>
      <c r="S210" s="33" t="b">
        <f t="shared" si="69"/>
        <v>0</v>
      </c>
      <c r="T210" s="33" t="b">
        <f t="shared" si="70"/>
        <v>0</v>
      </c>
      <c r="U210" s="33" t="b">
        <f t="shared" si="71"/>
        <v>0</v>
      </c>
      <c r="W210" s="33" t="b">
        <f t="shared" si="72"/>
        <v>1</v>
      </c>
      <c r="X210" s="33" t="b">
        <f t="shared" si="73"/>
        <v>1</v>
      </c>
      <c r="Y210" s="33" t="b">
        <f t="shared" si="74"/>
        <v>1</v>
      </c>
      <c r="AA210" s="33" t="b">
        <f t="shared" si="75"/>
        <v>0</v>
      </c>
      <c r="AB210" s="33" t="b">
        <f t="shared" si="76"/>
        <v>0</v>
      </c>
      <c r="AC210" s="33" t="b">
        <f t="shared" si="77"/>
        <v>0</v>
      </c>
      <c r="AE210" s="38" t="b">
        <f t="shared" si="78"/>
        <v>0</v>
      </c>
      <c r="AF210" s="33">
        <f t="shared" si="79"/>
        <v>0</v>
      </c>
      <c r="AH210" s="33" t="b">
        <f t="shared" si="80"/>
        <v>0</v>
      </c>
      <c r="AI210" s="33">
        <f t="shared" si="81"/>
        <v>0</v>
      </c>
      <c r="AK210" s="33" t="b">
        <f t="shared" si="82"/>
        <v>0</v>
      </c>
      <c r="AL210" s="33">
        <f t="shared" si="83"/>
        <v>0</v>
      </c>
    </row>
    <row r="211" spans="1:38" ht="17.100000000000001" customHeight="1" x14ac:dyDescent="0.2">
      <c r="A211" s="35"/>
      <c r="B211" s="47" t="str">
        <f>IF(AND(C211&lt;&gt;"",D211&lt;&gt;D210),LOOKUP(D211,QUADRO!B$11:B$30,QUADRO!E$11:E$30),"")</f>
        <v/>
      </c>
      <c r="C211" s="48" t="str">
        <f>IF(C210&lt;QUADRO!$G$32,C210+1,"")</f>
        <v/>
      </c>
      <c r="D211" s="46" t="str">
        <f>IF(C211&lt;&gt;"",IF(E210&gt;=LOOKUP(D210,QUADRO!$B$11:$B$30,QUADRO!$G$11:$G$30),CONCATENATE("D",IF(LOOKUP(D210,QUADRO!$B$11:$B$30,QUADRO!$C$11:$C$30)+1&lt;10,"0",""),LOOKUP(D210,QUADRO!$B$11:$B$30,QUADRO!$C$11:$C$30)+1),D210),"")</f>
        <v/>
      </c>
      <c r="E211" s="46" t="str">
        <f t="shared" ca="1" si="63"/>
        <v/>
      </c>
      <c r="F211" s="35"/>
      <c r="G211" s="49"/>
      <c r="H211" s="50"/>
      <c r="I211" s="51" t="str">
        <f t="shared" si="64"/>
        <v/>
      </c>
      <c r="J211" s="52"/>
      <c r="K211" s="51" t="str">
        <f t="shared" si="65"/>
        <v/>
      </c>
      <c r="L211" s="53"/>
      <c r="M211" s="20" t="str">
        <f t="shared" si="66"/>
        <v/>
      </c>
      <c r="N211" s="32" t="str">
        <f t="shared" si="67"/>
        <v/>
      </c>
      <c r="R211" s="33" t="b">
        <f t="shared" si="68"/>
        <v>0</v>
      </c>
      <c r="S211" s="33" t="b">
        <f t="shared" si="69"/>
        <v>0</v>
      </c>
      <c r="T211" s="33" t="b">
        <f t="shared" si="70"/>
        <v>0</v>
      </c>
      <c r="U211" s="33" t="b">
        <f t="shared" si="71"/>
        <v>0</v>
      </c>
      <c r="W211" s="33" t="b">
        <f t="shared" si="72"/>
        <v>1</v>
      </c>
      <c r="X211" s="33" t="b">
        <f t="shared" si="73"/>
        <v>1</v>
      </c>
      <c r="Y211" s="33" t="b">
        <f t="shared" si="74"/>
        <v>1</v>
      </c>
      <c r="AA211" s="33" t="b">
        <f t="shared" si="75"/>
        <v>0</v>
      </c>
      <c r="AB211" s="33" t="b">
        <f t="shared" si="76"/>
        <v>0</v>
      </c>
      <c r="AC211" s="33" t="b">
        <f t="shared" si="77"/>
        <v>0</v>
      </c>
      <c r="AE211" s="38" t="b">
        <f t="shared" si="78"/>
        <v>0</v>
      </c>
      <c r="AF211" s="33">
        <f t="shared" si="79"/>
        <v>0</v>
      </c>
      <c r="AH211" s="33" t="b">
        <f t="shared" si="80"/>
        <v>0</v>
      </c>
      <c r="AI211" s="33">
        <f t="shared" si="81"/>
        <v>0</v>
      </c>
      <c r="AK211" s="33" t="b">
        <f t="shared" si="82"/>
        <v>0</v>
      </c>
      <c r="AL211" s="33">
        <f t="shared" si="83"/>
        <v>0</v>
      </c>
    </row>
    <row r="212" spans="1:38" ht="17.100000000000001" customHeight="1" x14ac:dyDescent="0.2">
      <c r="A212" s="35"/>
      <c r="B212" s="47" t="str">
        <f>IF(AND(C212&lt;&gt;"",D212&lt;&gt;D211),LOOKUP(D212,QUADRO!B$11:B$30,QUADRO!E$11:E$30),"")</f>
        <v/>
      </c>
      <c r="C212" s="48" t="str">
        <f>IF(C211&lt;QUADRO!$G$32,C211+1,"")</f>
        <v/>
      </c>
      <c r="D212" s="46" t="str">
        <f>IF(C212&lt;&gt;"",IF(E211&gt;=LOOKUP(D211,QUADRO!$B$11:$B$30,QUADRO!$G$11:$G$30),CONCATENATE("D",IF(LOOKUP(D211,QUADRO!$B$11:$B$30,QUADRO!$C$11:$C$30)+1&lt;10,"0",""),LOOKUP(D211,QUADRO!$B$11:$B$30,QUADRO!$C$11:$C$30)+1),D211),"")</f>
        <v/>
      </c>
      <c r="E212" s="46" t="str">
        <f t="shared" ca="1" si="63"/>
        <v/>
      </c>
      <c r="F212" s="35"/>
      <c r="G212" s="49"/>
      <c r="H212" s="50"/>
      <c r="I212" s="51" t="str">
        <f t="shared" si="64"/>
        <v/>
      </c>
      <c r="J212" s="52"/>
      <c r="K212" s="51" t="str">
        <f t="shared" si="65"/>
        <v/>
      </c>
      <c r="L212" s="53"/>
      <c r="M212" s="20" t="str">
        <f t="shared" si="66"/>
        <v/>
      </c>
      <c r="N212" s="32" t="str">
        <f t="shared" si="67"/>
        <v/>
      </c>
      <c r="R212" s="33" t="b">
        <f t="shared" si="68"/>
        <v>0</v>
      </c>
      <c r="S212" s="33" t="b">
        <f t="shared" si="69"/>
        <v>0</v>
      </c>
      <c r="T212" s="33" t="b">
        <f t="shared" si="70"/>
        <v>0</v>
      </c>
      <c r="U212" s="33" t="b">
        <f t="shared" si="71"/>
        <v>0</v>
      </c>
      <c r="W212" s="33" t="b">
        <f t="shared" si="72"/>
        <v>1</v>
      </c>
      <c r="X212" s="33" t="b">
        <f t="shared" si="73"/>
        <v>1</v>
      </c>
      <c r="Y212" s="33" t="b">
        <f t="shared" si="74"/>
        <v>1</v>
      </c>
      <c r="AA212" s="33" t="b">
        <f t="shared" si="75"/>
        <v>0</v>
      </c>
      <c r="AB212" s="33" t="b">
        <f t="shared" si="76"/>
        <v>0</v>
      </c>
      <c r="AC212" s="33" t="b">
        <f t="shared" si="77"/>
        <v>0</v>
      </c>
      <c r="AE212" s="38" t="b">
        <f t="shared" si="78"/>
        <v>0</v>
      </c>
      <c r="AF212" s="33">
        <f t="shared" si="79"/>
        <v>0</v>
      </c>
      <c r="AH212" s="33" t="b">
        <f t="shared" si="80"/>
        <v>0</v>
      </c>
      <c r="AI212" s="33">
        <f t="shared" si="81"/>
        <v>0</v>
      </c>
      <c r="AK212" s="33" t="b">
        <f t="shared" si="82"/>
        <v>0</v>
      </c>
      <c r="AL212" s="33">
        <f t="shared" si="83"/>
        <v>0</v>
      </c>
    </row>
    <row r="213" spans="1:38" ht="17.100000000000001" customHeight="1" x14ac:dyDescent="0.2">
      <c r="A213" s="35"/>
      <c r="B213" s="47" t="str">
        <f>IF(AND(C213&lt;&gt;"",D213&lt;&gt;D212),LOOKUP(D213,QUADRO!B$11:B$30,QUADRO!E$11:E$30),"")</f>
        <v/>
      </c>
      <c r="C213" s="48" t="str">
        <f>IF(C212&lt;QUADRO!$G$32,C212+1,"")</f>
        <v/>
      </c>
      <c r="D213" s="46" t="str">
        <f>IF(C213&lt;&gt;"",IF(E212&gt;=LOOKUP(D212,QUADRO!$B$11:$B$30,QUADRO!$G$11:$G$30),CONCATENATE("D",IF(LOOKUP(D212,QUADRO!$B$11:$B$30,QUADRO!$C$11:$C$30)+1&lt;10,"0",""),LOOKUP(D212,QUADRO!$B$11:$B$30,QUADRO!$C$11:$C$30)+1),D212),"")</f>
        <v/>
      </c>
      <c r="E213" s="46" t="str">
        <f t="shared" ca="1" si="63"/>
        <v/>
      </c>
      <c r="F213" s="35"/>
      <c r="G213" s="49"/>
      <c r="H213" s="50"/>
      <c r="I213" s="51" t="str">
        <f t="shared" si="64"/>
        <v/>
      </c>
      <c r="J213" s="52"/>
      <c r="K213" s="51" t="str">
        <f t="shared" si="65"/>
        <v/>
      </c>
      <c r="L213" s="53"/>
      <c r="M213" s="20" t="str">
        <f t="shared" si="66"/>
        <v/>
      </c>
      <c r="N213" s="32" t="str">
        <f t="shared" si="67"/>
        <v/>
      </c>
      <c r="R213" s="33" t="b">
        <f t="shared" si="68"/>
        <v>0</v>
      </c>
      <c r="S213" s="33" t="b">
        <f t="shared" si="69"/>
        <v>0</v>
      </c>
      <c r="T213" s="33" t="b">
        <f t="shared" si="70"/>
        <v>0</v>
      </c>
      <c r="U213" s="33" t="b">
        <f t="shared" si="71"/>
        <v>0</v>
      </c>
      <c r="W213" s="33" t="b">
        <f t="shared" si="72"/>
        <v>1</v>
      </c>
      <c r="X213" s="33" t="b">
        <f t="shared" si="73"/>
        <v>1</v>
      </c>
      <c r="Y213" s="33" t="b">
        <f t="shared" si="74"/>
        <v>1</v>
      </c>
      <c r="AA213" s="33" t="b">
        <f t="shared" si="75"/>
        <v>0</v>
      </c>
      <c r="AB213" s="33" t="b">
        <f t="shared" si="76"/>
        <v>0</v>
      </c>
      <c r="AC213" s="33" t="b">
        <f t="shared" si="77"/>
        <v>0</v>
      </c>
      <c r="AE213" s="38" t="b">
        <f t="shared" si="78"/>
        <v>0</v>
      </c>
      <c r="AF213" s="33">
        <f t="shared" si="79"/>
        <v>0</v>
      </c>
      <c r="AH213" s="33" t="b">
        <f t="shared" si="80"/>
        <v>0</v>
      </c>
      <c r="AI213" s="33">
        <f t="shared" si="81"/>
        <v>0</v>
      </c>
      <c r="AK213" s="33" t="b">
        <f t="shared" si="82"/>
        <v>0</v>
      </c>
      <c r="AL213" s="33">
        <f t="shared" si="83"/>
        <v>0</v>
      </c>
    </row>
    <row r="214" spans="1:38" ht="17.100000000000001" customHeight="1" x14ac:dyDescent="0.2">
      <c r="A214" s="35"/>
      <c r="B214" s="47" t="str">
        <f>IF(AND(C214&lt;&gt;"",D214&lt;&gt;D213),LOOKUP(D214,QUADRO!B$11:B$30,QUADRO!E$11:E$30),"")</f>
        <v/>
      </c>
      <c r="C214" s="48" t="str">
        <f>IF(C213&lt;QUADRO!$G$32,C213+1,"")</f>
        <v/>
      </c>
      <c r="D214" s="46" t="str">
        <f>IF(C214&lt;&gt;"",IF(E213&gt;=LOOKUP(D213,QUADRO!$B$11:$B$30,QUADRO!$G$11:$G$30),CONCATENATE("D",IF(LOOKUP(D213,QUADRO!$B$11:$B$30,QUADRO!$C$11:$C$30)+1&lt;10,"0",""),LOOKUP(D213,QUADRO!$B$11:$B$30,QUADRO!$C$11:$C$30)+1),D213),"")</f>
        <v/>
      </c>
      <c r="E214" s="46" t="str">
        <f t="shared" ca="1" si="63"/>
        <v/>
      </c>
      <c r="F214" s="35"/>
      <c r="G214" s="49"/>
      <c r="H214" s="50"/>
      <c r="I214" s="51" t="str">
        <f t="shared" si="64"/>
        <v/>
      </c>
      <c r="J214" s="52"/>
      <c r="K214" s="51" t="str">
        <f t="shared" si="65"/>
        <v/>
      </c>
      <c r="L214" s="53"/>
      <c r="M214" s="20" t="str">
        <f t="shared" si="66"/>
        <v/>
      </c>
      <c r="N214" s="32" t="str">
        <f t="shared" si="67"/>
        <v/>
      </c>
      <c r="R214" s="33" t="b">
        <f t="shared" si="68"/>
        <v>0</v>
      </c>
      <c r="S214" s="33" t="b">
        <f t="shared" si="69"/>
        <v>0</v>
      </c>
      <c r="T214" s="33" t="b">
        <f t="shared" si="70"/>
        <v>0</v>
      </c>
      <c r="U214" s="33" t="b">
        <f t="shared" si="71"/>
        <v>0</v>
      </c>
      <c r="W214" s="33" t="b">
        <f t="shared" si="72"/>
        <v>1</v>
      </c>
      <c r="X214" s="33" t="b">
        <f t="shared" si="73"/>
        <v>1</v>
      </c>
      <c r="Y214" s="33" t="b">
        <f t="shared" si="74"/>
        <v>1</v>
      </c>
      <c r="AA214" s="33" t="b">
        <f t="shared" si="75"/>
        <v>0</v>
      </c>
      <c r="AB214" s="33" t="b">
        <f t="shared" si="76"/>
        <v>0</v>
      </c>
      <c r="AC214" s="33" t="b">
        <f t="shared" si="77"/>
        <v>0</v>
      </c>
      <c r="AE214" s="38" t="b">
        <f t="shared" si="78"/>
        <v>0</v>
      </c>
      <c r="AF214" s="33">
        <f t="shared" si="79"/>
        <v>0</v>
      </c>
      <c r="AH214" s="33" t="b">
        <f t="shared" si="80"/>
        <v>0</v>
      </c>
      <c r="AI214" s="33">
        <f t="shared" si="81"/>
        <v>0</v>
      </c>
      <c r="AK214" s="33" t="b">
        <f t="shared" si="82"/>
        <v>0</v>
      </c>
      <c r="AL214" s="33">
        <f t="shared" si="83"/>
        <v>0</v>
      </c>
    </row>
    <row r="215" spans="1:38" ht="17.100000000000001" customHeight="1" x14ac:dyDescent="0.2">
      <c r="A215" s="35"/>
      <c r="B215" s="47" t="str">
        <f>IF(AND(C215&lt;&gt;"",D215&lt;&gt;D214),LOOKUP(D215,QUADRO!B$11:B$30,QUADRO!E$11:E$30),"")</f>
        <v/>
      </c>
      <c r="C215" s="48" t="str">
        <f>IF(C214&lt;QUADRO!$G$32,C214+1,"")</f>
        <v/>
      </c>
      <c r="D215" s="46" t="str">
        <f>IF(C215&lt;&gt;"",IF(E214&gt;=LOOKUP(D214,QUADRO!$B$11:$B$30,QUADRO!$G$11:$G$30),CONCATENATE("D",IF(LOOKUP(D214,QUADRO!$B$11:$B$30,QUADRO!$C$11:$C$30)+1&lt;10,"0",""),LOOKUP(D214,QUADRO!$B$11:$B$30,QUADRO!$C$11:$C$30)+1),D214),"")</f>
        <v/>
      </c>
      <c r="E215" s="46" t="str">
        <f t="shared" ca="1" si="63"/>
        <v/>
      </c>
      <c r="F215" s="35"/>
      <c r="G215" s="49"/>
      <c r="H215" s="50"/>
      <c r="I215" s="51" t="str">
        <f t="shared" si="64"/>
        <v/>
      </c>
      <c r="J215" s="52"/>
      <c r="K215" s="51" t="str">
        <f t="shared" si="65"/>
        <v/>
      </c>
      <c r="L215" s="53"/>
      <c r="M215" s="20" t="str">
        <f t="shared" si="66"/>
        <v/>
      </c>
      <c r="N215" s="32" t="str">
        <f t="shared" si="67"/>
        <v/>
      </c>
      <c r="R215" s="33" t="b">
        <f t="shared" si="68"/>
        <v>0</v>
      </c>
      <c r="S215" s="33" t="b">
        <f t="shared" si="69"/>
        <v>0</v>
      </c>
      <c r="T215" s="33" t="b">
        <f t="shared" si="70"/>
        <v>0</v>
      </c>
      <c r="U215" s="33" t="b">
        <f t="shared" si="71"/>
        <v>0</v>
      </c>
      <c r="W215" s="33" t="b">
        <f t="shared" si="72"/>
        <v>1</v>
      </c>
      <c r="X215" s="33" t="b">
        <f t="shared" si="73"/>
        <v>1</v>
      </c>
      <c r="Y215" s="33" t="b">
        <f t="shared" si="74"/>
        <v>1</v>
      </c>
      <c r="AA215" s="33" t="b">
        <f t="shared" si="75"/>
        <v>0</v>
      </c>
      <c r="AB215" s="33" t="b">
        <f t="shared" si="76"/>
        <v>0</v>
      </c>
      <c r="AC215" s="33" t="b">
        <f t="shared" si="77"/>
        <v>0</v>
      </c>
      <c r="AE215" s="38" t="b">
        <f t="shared" si="78"/>
        <v>0</v>
      </c>
      <c r="AF215" s="33">
        <f t="shared" si="79"/>
        <v>0</v>
      </c>
      <c r="AH215" s="33" t="b">
        <f t="shared" si="80"/>
        <v>0</v>
      </c>
      <c r="AI215" s="33">
        <f t="shared" si="81"/>
        <v>0</v>
      </c>
      <c r="AK215" s="33" t="b">
        <f t="shared" si="82"/>
        <v>0</v>
      </c>
      <c r="AL215" s="33">
        <f t="shared" si="83"/>
        <v>0</v>
      </c>
    </row>
    <row r="216" spans="1:38" ht="17.100000000000001" customHeight="1" x14ac:dyDescent="0.2">
      <c r="A216" s="35"/>
      <c r="B216" s="47" t="str">
        <f>IF(AND(C216&lt;&gt;"",D216&lt;&gt;D215),LOOKUP(D216,QUADRO!B$11:B$30,QUADRO!E$11:E$30),"")</f>
        <v/>
      </c>
      <c r="C216" s="48" t="str">
        <f>IF(C215&lt;QUADRO!$G$32,C215+1,"")</f>
        <v/>
      </c>
      <c r="D216" s="46" t="str">
        <f>IF(C216&lt;&gt;"",IF(E215&gt;=LOOKUP(D215,QUADRO!$B$11:$B$30,QUADRO!$G$11:$G$30),CONCATENATE("D",IF(LOOKUP(D215,QUADRO!$B$11:$B$30,QUADRO!$C$11:$C$30)+1&lt;10,"0",""),LOOKUP(D215,QUADRO!$B$11:$B$30,QUADRO!$C$11:$C$30)+1),D215),"")</f>
        <v/>
      </c>
      <c r="E216" s="46" t="str">
        <f t="shared" ca="1" si="63"/>
        <v/>
      </c>
      <c r="F216" s="35"/>
      <c r="G216" s="49"/>
      <c r="H216" s="50"/>
      <c r="I216" s="51" t="str">
        <f t="shared" si="64"/>
        <v/>
      </c>
      <c r="J216" s="52"/>
      <c r="K216" s="51" t="str">
        <f t="shared" si="65"/>
        <v/>
      </c>
      <c r="L216" s="53"/>
      <c r="M216" s="20" t="str">
        <f t="shared" si="66"/>
        <v/>
      </c>
      <c r="N216" s="32" t="str">
        <f t="shared" si="67"/>
        <v/>
      </c>
      <c r="R216" s="33" t="b">
        <f t="shared" si="68"/>
        <v>0</v>
      </c>
      <c r="S216" s="33" t="b">
        <f t="shared" si="69"/>
        <v>0</v>
      </c>
      <c r="T216" s="33" t="b">
        <f t="shared" si="70"/>
        <v>0</v>
      </c>
      <c r="U216" s="33" t="b">
        <f t="shared" si="71"/>
        <v>0</v>
      </c>
      <c r="W216" s="33" t="b">
        <f t="shared" si="72"/>
        <v>1</v>
      </c>
      <c r="X216" s="33" t="b">
        <f t="shared" si="73"/>
        <v>1</v>
      </c>
      <c r="Y216" s="33" t="b">
        <f t="shared" si="74"/>
        <v>1</v>
      </c>
      <c r="AA216" s="33" t="b">
        <f t="shared" si="75"/>
        <v>0</v>
      </c>
      <c r="AB216" s="33" t="b">
        <f t="shared" si="76"/>
        <v>0</v>
      </c>
      <c r="AC216" s="33" t="b">
        <f t="shared" si="77"/>
        <v>0</v>
      </c>
      <c r="AE216" s="38" t="b">
        <f t="shared" si="78"/>
        <v>0</v>
      </c>
      <c r="AF216" s="33">
        <f t="shared" si="79"/>
        <v>0</v>
      </c>
      <c r="AH216" s="33" t="b">
        <f t="shared" si="80"/>
        <v>0</v>
      </c>
      <c r="AI216" s="33">
        <f t="shared" si="81"/>
        <v>0</v>
      </c>
      <c r="AK216" s="33" t="b">
        <f t="shared" si="82"/>
        <v>0</v>
      </c>
      <c r="AL216" s="33">
        <f t="shared" si="83"/>
        <v>0</v>
      </c>
    </row>
    <row r="217" spans="1:38" ht="17.100000000000001" customHeight="1" x14ac:dyDescent="0.2">
      <c r="A217" s="35"/>
      <c r="B217" s="47" t="str">
        <f>IF(AND(C217&lt;&gt;"",D217&lt;&gt;D216),LOOKUP(D217,QUADRO!B$11:B$30,QUADRO!E$11:E$30),"")</f>
        <v/>
      </c>
      <c r="C217" s="48" t="str">
        <f>IF(C216&lt;QUADRO!$G$32,C216+1,"")</f>
        <v/>
      </c>
      <c r="D217" s="46" t="str">
        <f>IF(C217&lt;&gt;"",IF(E216&gt;=LOOKUP(D216,QUADRO!$B$11:$B$30,QUADRO!$G$11:$G$30),CONCATENATE("D",IF(LOOKUP(D216,QUADRO!$B$11:$B$30,QUADRO!$C$11:$C$30)+1&lt;10,"0",""),LOOKUP(D216,QUADRO!$B$11:$B$30,QUADRO!$C$11:$C$30)+1),D216),"")</f>
        <v/>
      </c>
      <c r="E217" s="46" t="str">
        <f t="shared" ca="1" si="63"/>
        <v/>
      </c>
      <c r="F217" s="35"/>
      <c r="G217" s="49"/>
      <c r="H217" s="50"/>
      <c r="I217" s="51" t="str">
        <f t="shared" si="64"/>
        <v/>
      </c>
      <c r="J217" s="52"/>
      <c r="K217" s="51" t="str">
        <f t="shared" si="65"/>
        <v/>
      </c>
      <c r="L217" s="53"/>
      <c r="M217" s="20" t="str">
        <f t="shared" si="66"/>
        <v/>
      </c>
      <c r="N217" s="32" t="str">
        <f t="shared" si="67"/>
        <v/>
      </c>
      <c r="R217" s="33" t="b">
        <f t="shared" si="68"/>
        <v>0</v>
      </c>
      <c r="S217" s="33" t="b">
        <f t="shared" si="69"/>
        <v>0</v>
      </c>
      <c r="T217" s="33" t="b">
        <f t="shared" si="70"/>
        <v>0</v>
      </c>
      <c r="U217" s="33" t="b">
        <f t="shared" si="71"/>
        <v>0</v>
      </c>
      <c r="W217" s="33" t="b">
        <f t="shared" si="72"/>
        <v>1</v>
      </c>
      <c r="X217" s="33" t="b">
        <f t="shared" si="73"/>
        <v>1</v>
      </c>
      <c r="Y217" s="33" t="b">
        <f t="shared" si="74"/>
        <v>1</v>
      </c>
      <c r="AA217" s="33" t="b">
        <f t="shared" si="75"/>
        <v>0</v>
      </c>
      <c r="AB217" s="33" t="b">
        <f t="shared" si="76"/>
        <v>0</v>
      </c>
      <c r="AC217" s="33" t="b">
        <f t="shared" si="77"/>
        <v>0</v>
      </c>
      <c r="AE217" s="38" t="b">
        <f t="shared" si="78"/>
        <v>0</v>
      </c>
      <c r="AF217" s="33">
        <f t="shared" si="79"/>
        <v>0</v>
      </c>
      <c r="AH217" s="33" t="b">
        <f t="shared" si="80"/>
        <v>0</v>
      </c>
      <c r="AI217" s="33">
        <f t="shared" si="81"/>
        <v>0</v>
      </c>
      <c r="AK217" s="33" t="b">
        <f t="shared" si="82"/>
        <v>0</v>
      </c>
      <c r="AL217" s="33">
        <f t="shared" si="83"/>
        <v>0</v>
      </c>
    </row>
    <row r="218" spans="1:38" ht="17.100000000000001" customHeight="1" x14ac:dyDescent="0.2">
      <c r="A218" s="35"/>
      <c r="B218" s="47" t="str">
        <f>IF(AND(C218&lt;&gt;"",D218&lt;&gt;D217),LOOKUP(D218,QUADRO!B$11:B$30,QUADRO!E$11:E$30),"")</f>
        <v/>
      </c>
      <c r="C218" s="48" t="str">
        <f>IF(C217&lt;QUADRO!$G$32,C217+1,"")</f>
        <v/>
      </c>
      <c r="D218" s="46" t="str">
        <f>IF(C218&lt;&gt;"",IF(E217&gt;=LOOKUP(D217,QUADRO!$B$11:$B$30,QUADRO!$G$11:$G$30),CONCATENATE("D",IF(LOOKUP(D217,QUADRO!$B$11:$B$30,QUADRO!$C$11:$C$30)+1&lt;10,"0",""),LOOKUP(D217,QUADRO!$B$11:$B$30,QUADRO!$C$11:$C$30)+1),D217),"")</f>
        <v/>
      </c>
      <c r="E218" s="46" t="str">
        <f t="shared" ca="1" si="63"/>
        <v/>
      </c>
      <c r="F218" s="35"/>
      <c r="G218" s="49"/>
      <c r="H218" s="50"/>
      <c r="I218" s="51" t="str">
        <f t="shared" si="64"/>
        <v/>
      </c>
      <c r="J218" s="52"/>
      <c r="K218" s="51" t="str">
        <f t="shared" si="65"/>
        <v/>
      </c>
      <c r="L218" s="53"/>
      <c r="M218" s="20" t="str">
        <f t="shared" si="66"/>
        <v/>
      </c>
      <c r="N218" s="32" t="str">
        <f t="shared" si="67"/>
        <v/>
      </c>
      <c r="R218" s="33" t="b">
        <f t="shared" si="68"/>
        <v>0</v>
      </c>
      <c r="S218" s="33" t="b">
        <f t="shared" si="69"/>
        <v>0</v>
      </c>
      <c r="T218" s="33" t="b">
        <f t="shared" si="70"/>
        <v>0</v>
      </c>
      <c r="U218" s="33" t="b">
        <f t="shared" si="71"/>
        <v>0</v>
      </c>
      <c r="W218" s="33" t="b">
        <f t="shared" si="72"/>
        <v>1</v>
      </c>
      <c r="X218" s="33" t="b">
        <f t="shared" si="73"/>
        <v>1</v>
      </c>
      <c r="Y218" s="33" t="b">
        <f t="shared" si="74"/>
        <v>1</v>
      </c>
      <c r="AA218" s="33" t="b">
        <f t="shared" si="75"/>
        <v>0</v>
      </c>
      <c r="AB218" s="33" t="b">
        <f t="shared" si="76"/>
        <v>0</v>
      </c>
      <c r="AC218" s="33" t="b">
        <f t="shared" si="77"/>
        <v>0</v>
      </c>
      <c r="AE218" s="38" t="b">
        <f t="shared" si="78"/>
        <v>0</v>
      </c>
      <c r="AF218" s="33">
        <f t="shared" si="79"/>
        <v>0</v>
      </c>
      <c r="AH218" s="33" t="b">
        <f t="shared" si="80"/>
        <v>0</v>
      </c>
      <c r="AI218" s="33">
        <f t="shared" si="81"/>
        <v>0</v>
      </c>
      <c r="AK218" s="33" t="b">
        <f t="shared" si="82"/>
        <v>0</v>
      </c>
      <c r="AL218" s="33">
        <f t="shared" si="83"/>
        <v>0</v>
      </c>
    </row>
    <row r="219" spans="1:38" ht="17.100000000000001" customHeight="1" x14ac:dyDescent="0.2">
      <c r="A219" s="35"/>
      <c r="B219" s="47" t="str">
        <f>IF(AND(C219&lt;&gt;"",D219&lt;&gt;D218),LOOKUP(D219,QUADRO!B$11:B$30,QUADRO!E$11:E$30),"")</f>
        <v/>
      </c>
      <c r="C219" s="48" t="str">
        <f>IF(C218&lt;QUADRO!$G$32,C218+1,"")</f>
        <v/>
      </c>
      <c r="D219" s="46" t="str">
        <f>IF(C219&lt;&gt;"",IF(E218&gt;=LOOKUP(D218,QUADRO!$B$11:$B$30,QUADRO!$G$11:$G$30),CONCATENATE("D",IF(LOOKUP(D218,QUADRO!$B$11:$B$30,QUADRO!$C$11:$C$30)+1&lt;10,"0",""),LOOKUP(D218,QUADRO!$B$11:$B$30,QUADRO!$C$11:$C$30)+1),D218),"")</f>
        <v/>
      </c>
      <c r="E219" s="46" t="str">
        <f t="shared" ca="1" si="63"/>
        <v/>
      </c>
      <c r="F219" s="35"/>
      <c r="G219" s="49"/>
      <c r="H219" s="50"/>
      <c r="I219" s="51" t="str">
        <f t="shared" si="64"/>
        <v/>
      </c>
      <c r="J219" s="52"/>
      <c r="K219" s="51" t="str">
        <f t="shared" si="65"/>
        <v/>
      </c>
      <c r="L219" s="53"/>
      <c r="M219" s="20" t="str">
        <f t="shared" si="66"/>
        <v/>
      </c>
      <c r="N219" s="32" t="str">
        <f t="shared" si="67"/>
        <v/>
      </c>
      <c r="R219" s="33" t="b">
        <f t="shared" si="68"/>
        <v>0</v>
      </c>
      <c r="S219" s="33" t="b">
        <f t="shared" si="69"/>
        <v>0</v>
      </c>
      <c r="T219" s="33" t="b">
        <f t="shared" si="70"/>
        <v>0</v>
      </c>
      <c r="U219" s="33" t="b">
        <f t="shared" si="71"/>
        <v>0</v>
      </c>
      <c r="W219" s="33" t="b">
        <f t="shared" si="72"/>
        <v>1</v>
      </c>
      <c r="X219" s="33" t="b">
        <f t="shared" si="73"/>
        <v>1</v>
      </c>
      <c r="Y219" s="33" t="b">
        <f t="shared" si="74"/>
        <v>1</v>
      </c>
      <c r="AA219" s="33" t="b">
        <f t="shared" si="75"/>
        <v>0</v>
      </c>
      <c r="AB219" s="33" t="b">
        <f t="shared" si="76"/>
        <v>0</v>
      </c>
      <c r="AC219" s="33" t="b">
        <f t="shared" si="77"/>
        <v>0</v>
      </c>
      <c r="AE219" s="38" t="b">
        <f t="shared" si="78"/>
        <v>0</v>
      </c>
      <c r="AF219" s="33">
        <f t="shared" si="79"/>
        <v>0</v>
      </c>
      <c r="AH219" s="33" t="b">
        <f t="shared" si="80"/>
        <v>0</v>
      </c>
      <c r="AI219" s="33">
        <f t="shared" si="81"/>
        <v>0</v>
      </c>
      <c r="AK219" s="33" t="b">
        <f t="shared" si="82"/>
        <v>0</v>
      </c>
      <c r="AL219" s="33">
        <f t="shared" si="83"/>
        <v>0</v>
      </c>
    </row>
    <row r="220" spans="1:38" ht="17.100000000000001" customHeight="1" x14ac:dyDescent="0.2">
      <c r="A220" s="35"/>
      <c r="B220" s="47" t="str">
        <f>IF(AND(C220&lt;&gt;"",D220&lt;&gt;D219),LOOKUP(D220,QUADRO!B$11:B$30,QUADRO!E$11:E$30),"")</f>
        <v/>
      </c>
      <c r="C220" s="48" t="str">
        <f>IF(C219&lt;QUADRO!$G$32,C219+1,"")</f>
        <v/>
      </c>
      <c r="D220" s="46" t="str">
        <f>IF(C220&lt;&gt;"",IF(E219&gt;=LOOKUP(D219,QUADRO!$B$11:$B$30,QUADRO!$G$11:$G$30),CONCATENATE("D",IF(LOOKUP(D219,QUADRO!$B$11:$B$30,QUADRO!$C$11:$C$30)+1&lt;10,"0",""),LOOKUP(D219,QUADRO!$B$11:$B$30,QUADRO!$C$11:$C$30)+1),D219),"")</f>
        <v/>
      </c>
      <c r="E220" s="46" t="str">
        <f t="shared" ca="1" si="63"/>
        <v/>
      </c>
      <c r="F220" s="35"/>
      <c r="G220" s="49"/>
      <c r="H220" s="50"/>
      <c r="I220" s="51" t="str">
        <f t="shared" si="64"/>
        <v/>
      </c>
      <c r="J220" s="52"/>
      <c r="K220" s="51" t="str">
        <f t="shared" si="65"/>
        <v/>
      </c>
      <c r="L220" s="53"/>
      <c r="M220" s="20" t="str">
        <f t="shared" si="66"/>
        <v/>
      </c>
      <c r="N220" s="32" t="str">
        <f t="shared" si="67"/>
        <v/>
      </c>
      <c r="R220" s="33" t="b">
        <f t="shared" si="68"/>
        <v>0</v>
      </c>
      <c r="S220" s="33" t="b">
        <f t="shared" si="69"/>
        <v>0</v>
      </c>
      <c r="T220" s="33" t="b">
        <f t="shared" si="70"/>
        <v>0</v>
      </c>
      <c r="U220" s="33" t="b">
        <f t="shared" si="71"/>
        <v>0</v>
      </c>
      <c r="W220" s="33" t="b">
        <f t="shared" si="72"/>
        <v>1</v>
      </c>
      <c r="X220" s="33" t="b">
        <f t="shared" si="73"/>
        <v>1</v>
      </c>
      <c r="Y220" s="33" t="b">
        <f t="shared" si="74"/>
        <v>1</v>
      </c>
      <c r="AA220" s="33" t="b">
        <f t="shared" si="75"/>
        <v>0</v>
      </c>
      <c r="AB220" s="33" t="b">
        <f t="shared" si="76"/>
        <v>0</v>
      </c>
      <c r="AC220" s="33" t="b">
        <f t="shared" si="77"/>
        <v>0</v>
      </c>
      <c r="AE220" s="38" t="b">
        <f t="shared" si="78"/>
        <v>0</v>
      </c>
      <c r="AF220" s="33">
        <f t="shared" si="79"/>
        <v>0</v>
      </c>
      <c r="AH220" s="33" t="b">
        <f t="shared" si="80"/>
        <v>0</v>
      </c>
      <c r="AI220" s="33">
        <f t="shared" si="81"/>
        <v>0</v>
      </c>
      <c r="AK220" s="33" t="b">
        <f t="shared" si="82"/>
        <v>0</v>
      </c>
      <c r="AL220" s="33">
        <f t="shared" si="83"/>
        <v>0</v>
      </c>
    </row>
    <row r="221" spans="1:38" ht="17.100000000000001" customHeight="1" x14ac:dyDescent="0.2">
      <c r="A221" s="35"/>
      <c r="B221" s="47" t="str">
        <f>IF(AND(C221&lt;&gt;"",D221&lt;&gt;D220),LOOKUP(D221,QUADRO!B$11:B$30,QUADRO!E$11:E$30),"")</f>
        <v/>
      </c>
      <c r="C221" s="48" t="str">
        <f>IF(C220&lt;QUADRO!$G$32,C220+1,"")</f>
        <v/>
      </c>
      <c r="D221" s="46" t="str">
        <f>IF(C221&lt;&gt;"",IF(E220&gt;=LOOKUP(D220,QUADRO!$B$11:$B$30,QUADRO!$G$11:$G$30),CONCATENATE("D",IF(LOOKUP(D220,QUADRO!$B$11:$B$30,QUADRO!$C$11:$C$30)+1&lt;10,"0",""),LOOKUP(D220,QUADRO!$B$11:$B$30,QUADRO!$C$11:$C$30)+1),D220),"")</f>
        <v/>
      </c>
      <c r="E221" s="46" t="str">
        <f t="shared" ca="1" si="63"/>
        <v/>
      </c>
      <c r="F221" s="35"/>
      <c r="G221" s="49"/>
      <c r="H221" s="50"/>
      <c r="I221" s="51" t="str">
        <f t="shared" si="64"/>
        <v/>
      </c>
      <c r="J221" s="52"/>
      <c r="K221" s="51" t="str">
        <f t="shared" si="65"/>
        <v/>
      </c>
      <c r="L221" s="53"/>
      <c r="M221" s="20" t="str">
        <f t="shared" si="66"/>
        <v/>
      </c>
      <c r="N221" s="32" t="str">
        <f t="shared" si="67"/>
        <v/>
      </c>
      <c r="R221" s="33" t="b">
        <f t="shared" si="68"/>
        <v>0</v>
      </c>
      <c r="S221" s="33" t="b">
        <f t="shared" si="69"/>
        <v>0</v>
      </c>
      <c r="T221" s="33" t="b">
        <f t="shared" si="70"/>
        <v>0</v>
      </c>
      <c r="U221" s="33" t="b">
        <f t="shared" si="71"/>
        <v>0</v>
      </c>
      <c r="W221" s="33" t="b">
        <f t="shared" si="72"/>
        <v>1</v>
      </c>
      <c r="X221" s="33" t="b">
        <f t="shared" si="73"/>
        <v>1</v>
      </c>
      <c r="Y221" s="33" t="b">
        <f t="shared" si="74"/>
        <v>1</v>
      </c>
      <c r="AA221" s="33" t="b">
        <f t="shared" si="75"/>
        <v>0</v>
      </c>
      <c r="AB221" s="33" t="b">
        <f t="shared" si="76"/>
        <v>0</v>
      </c>
      <c r="AC221" s="33" t="b">
        <f t="shared" si="77"/>
        <v>0</v>
      </c>
      <c r="AE221" s="38" t="b">
        <f t="shared" si="78"/>
        <v>0</v>
      </c>
      <c r="AF221" s="33">
        <f t="shared" si="79"/>
        <v>0</v>
      </c>
      <c r="AH221" s="33" t="b">
        <f t="shared" si="80"/>
        <v>0</v>
      </c>
      <c r="AI221" s="33">
        <f t="shared" si="81"/>
        <v>0</v>
      </c>
      <c r="AK221" s="33" t="b">
        <f t="shared" si="82"/>
        <v>0</v>
      </c>
      <c r="AL221" s="33">
        <f t="shared" si="83"/>
        <v>0</v>
      </c>
    </row>
    <row r="222" spans="1:38" ht="17.100000000000001" customHeight="1" x14ac:dyDescent="0.2">
      <c r="A222" s="35"/>
      <c r="B222" s="47" t="str">
        <f>IF(AND(C222&lt;&gt;"",D222&lt;&gt;D221),LOOKUP(D222,QUADRO!B$11:B$30,QUADRO!E$11:E$30),"")</f>
        <v/>
      </c>
      <c r="C222" s="48" t="str">
        <f>IF(C221&lt;QUADRO!$G$32,C221+1,"")</f>
        <v/>
      </c>
      <c r="D222" s="46" t="str">
        <f>IF(C222&lt;&gt;"",IF(E221&gt;=LOOKUP(D221,QUADRO!$B$11:$B$30,QUADRO!$G$11:$G$30),CONCATENATE("D",IF(LOOKUP(D221,QUADRO!$B$11:$B$30,QUADRO!$C$11:$C$30)+1&lt;10,"0",""),LOOKUP(D221,QUADRO!$B$11:$B$30,QUADRO!$C$11:$C$30)+1),D221),"")</f>
        <v/>
      </c>
      <c r="E222" s="46" t="str">
        <f t="shared" ca="1" si="63"/>
        <v/>
      </c>
      <c r="F222" s="35"/>
      <c r="G222" s="49"/>
      <c r="H222" s="50"/>
      <c r="I222" s="51" t="str">
        <f t="shared" si="64"/>
        <v/>
      </c>
      <c r="J222" s="52"/>
      <c r="K222" s="51" t="str">
        <f t="shared" si="65"/>
        <v/>
      </c>
      <c r="L222" s="53"/>
      <c r="M222" s="20" t="str">
        <f t="shared" si="66"/>
        <v/>
      </c>
      <c r="N222" s="32" t="str">
        <f t="shared" si="67"/>
        <v/>
      </c>
      <c r="R222" s="33" t="b">
        <f t="shared" si="68"/>
        <v>0</v>
      </c>
      <c r="S222" s="33" t="b">
        <f t="shared" si="69"/>
        <v>0</v>
      </c>
      <c r="T222" s="33" t="b">
        <f t="shared" si="70"/>
        <v>0</v>
      </c>
      <c r="U222" s="33" t="b">
        <f t="shared" si="71"/>
        <v>0</v>
      </c>
      <c r="W222" s="33" t="b">
        <f t="shared" si="72"/>
        <v>1</v>
      </c>
      <c r="X222" s="33" t="b">
        <f t="shared" si="73"/>
        <v>1</v>
      </c>
      <c r="Y222" s="33" t="b">
        <f t="shared" si="74"/>
        <v>1</v>
      </c>
      <c r="AA222" s="33" t="b">
        <f t="shared" si="75"/>
        <v>0</v>
      </c>
      <c r="AB222" s="33" t="b">
        <f t="shared" si="76"/>
        <v>0</v>
      </c>
      <c r="AC222" s="33" t="b">
        <f t="shared" si="77"/>
        <v>0</v>
      </c>
      <c r="AE222" s="38" t="b">
        <f t="shared" si="78"/>
        <v>0</v>
      </c>
      <c r="AF222" s="33">
        <f t="shared" si="79"/>
        <v>0</v>
      </c>
      <c r="AH222" s="33" t="b">
        <f t="shared" si="80"/>
        <v>0</v>
      </c>
      <c r="AI222" s="33">
        <f t="shared" si="81"/>
        <v>0</v>
      </c>
      <c r="AK222" s="33" t="b">
        <f t="shared" si="82"/>
        <v>0</v>
      </c>
      <c r="AL222" s="33">
        <f t="shared" si="83"/>
        <v>0</v>
      </c>
    </row>
    <row r="223" spans="1:38" ht="17.100000000000001" customHeight="1" x14ac:dyDescent="0.2">
      <c r="A223" s="35"/>
      <c r="B223" s="47" t="str">
        <f>IF(AND(C223&lt;&gt;"",D223&lt;&gt;D222),LOOKUP(D223,QUADRO!B$11:B$30,QUADRO!E$11:E$30),"")</f>
        <v/>
      </c>
      <c r="C223" s="48" t="str">
        <f>IF(C222&lt;QUADRO!$G$32,C222+1,"")</f>
        <v/>
      </c>
      <c r="D223" s="46" t="str">
        <f>IF(C223&lt;&gt;"",IF(E222&gt;=LOOKUP(D222,QUADRO!$B$11:$B$30,QUADRO!$G$11:$G$30),CONCATENATE("D",IF(LOOKUP(D222,QUADRO!$B$11:$B$30,QUADRO!$C$11:$C$30)+1&lt;10,"0",""),LOOKUP(D222,QUADRO!$B$11:$B$30,QUADRO!$C$11:$C$30)+1),D222),"")</f>
        <v/>
      </c>
      <c r="E223" s="46" t="str">
        <f t="shared" ca="1" si="63"/>
        <v/>
      </c>
      <c r="F223" s="35"/>
      <c r="G223" s="49"/>
      <c r="H223" s="50"/>
      <c r="I223" s="51" t="str">
        <f t="shared" si="64"/>
        <v/>
      </c>
      <c r="J223" s="52"/>
      <c r="K223" s="51" t="str">
        <f t="shared" si="65"/>
        <v/>
      </c>
      <c r="L223" s="53"/>
      <c r="M223" s="20" t="str">
        <f t="shared" si="66"/>
        <v/>
      </c>
      <c r="N223" s="32" t="str">
        <f t="shared" si="67"/>
        <v/>
      </c>
      <c r="R223" s="33" t="b">
        <f t="shared" si="68"/>
        <v>0</v>
      </c>
      <c r="S223" s="33" t="b">
        <f t="shared" si="69"/>
        <v>0</v>
      </c>
      <c r="T223" s="33" t="b">
        <f t="shared" si="70"/>
        <v>0</v>
      </c>
      <c r="U223" s="33" t="b">
        <f t="shared" si="71"/>
        <v>0</v>
      </c>
      <c r="W223" s="33" t="b">
        <f t="shared" si="72"/>
        <v>1</v>
      </c>
      <c r="X223" s="33" t="b">
        <f t="shared" si="73"/>
        <v>1</v>
      </c>
      <c r="Y223" s="33" t="b">
        <f t="shared" si="74"/>
        <v>1</v>
      </c>
      <c r="AA223" s="33" t="b">
        <f t="shared" si="75"/>
        <v>0</v>
      </c>
      <c r="AB223" s="33" t="b">
        <f t="shared" si="76"/>
        <v>0</v>
      </c>
      <c r="AC223" s="33" t="b">
        <f t="shared" si="77"/>
        <v>0</v>
      </c>
      <c r="AE223" s="38" t="b">
        <f t="shared" si="78"/>
        <v>0</v>
      </c>
      <c r="AF223" s="33">
        <f t="shared" si="79"/>
        <v>0</v>
      </c>
      <c r="AH223" s="33" t="b">
        <f t="shared" si="80"/>
        <v>0</v>
      </c>
      <c r="AI223" s="33">
        <f t="shared" si="81"/>
        <v>0</v>
      </c>
      <c r="AK223" s="33" t="b">
        <f t="shared" si="82"/>
        <v>0</v>
      </c>
      <c r="AL223" s="33">
        <f t="shared" si="83"/>
        <v>0</v>
      </c>
    </row>
    <row r="224" spans="1:38" ht="17.100000000000001" customHeight="1" x14ac:dyDescent="0.2">
      <c r="A224" s="35"/>
      <c r="B224" s="47" t="str">
        <f>IF(AND(C224&lt;&gt;"",D224&lt;&gt;D223),LOOKUP(D224,QUADRO!B$11:B$30,QUADRO!E$11:E$30),"")</f>
        <v/>
      </c>
      <c r="C224" s="48" t="str">
        <f>IF(C223&lt;QUADRO!$G$32,C223+1,"")</f>
        <v/>
      </c>
      <c r="D224" s="46" t="str">
        <f>IF(C224&lt;&gt;"",IF(E223&gt;=LOOKUP(D223,QUADRO!$B$11:$B$30,QUADRO!$G$11:$G$30),CONCATENATE("D",IF(LOOKUP(D223,QUADRO!$B$11:$B$30,QUADRO!$C$11:$C$30)+1&lt;10,"0",""),LOOKUP(D223,QUADRO!$B$11:$B$30,QUADRO!$C$11:$C$30)+1),D223),"")</f>
        <v/>
      </c>
      <c r="E224" s="46" t="str">
        <f t="shared" ca="1" si="63"/>
        <v/>
      </c>
      <c r="F224" s="35"/>
      <c r="G224" s="49"/>
      <c r="H224" s="50"/>
      <c r="I224" s="51" t="str">
        <f t="shared" si="64"/>
        <v/>
      </c>
      <c r="J224" s="52"/>
      <c r="K224" s="51" t="str">
        <f t="shared" si="65"/>
        <v/>
      </c>
      <c r="L224" s="53"/>
      <c r="M224" s="20" t="str">
        <f t="shared" si="66"/>
        <v/>
      </c>
      <c r="N224" s="32" t="str">
        <f t="shared" si="67"/>
        <v/>
      </c>
      <c r="R224" s="33" t="b">
        <f t="shared" si="68"/>
        <v>0</v>
      </c>
      <c r="S224" s="33" t="b">
        <f t="shared" si="69"/>
        <v>0</v>
      </c>
      <c r="T224" s="33" t="b">
        <f t="shared" si="70"/>
        <v>0</v>
      </c>
      <c r="U224" s="33" t="b">
        <f t="shared" si="71"/>
        <v>0</v>
      </c>
      <c r="W224" s="33" t="b">
        <f t="shared" si="72"/>
        <v>1</v>
      </c>
      <c r="X224" s="33" t="b">
        <f t="shared" si="73"/>
        <v>1</v>
      </c>
      <c r="Y224" s="33" t="b">
        <f t="shared" si="74"/>
        <v>1</v>
      </c>
      <c r="AA224" s="33" t="b">
        <f t="shared" si="75"/>
        <v>0</v>
      </c>
      <c r="AB224" s="33" t="b">
        <f t="shared" si="76"/>
        <v>0</v>
      </c>
      <c r="AC224" s="33" t="b">
        <f t="shared" si="77"/>
        <v>0</v>
      </c>
      <c r="AE224" s="38" t="b">
        <f t="shared" si="78"/>
        <v>0</v>
      </c>
      <c r="AF224" s="33">
        <f t="shared" si="79"/>
        <v>0</v>
      </c>
      <c r="AH224" s="33" t="b">
        <f t="shared" si="80"/>
        <v>0</v>
      </c>
      <c r="AI224" s="33">
        <f t="shared" si="81"/>
        <v>0</v>
      </c>
      <c r="AK224" s="33" t="b">
        <f t="shared" si="82"/>
        <v>0</v>
      </c>
      <c r="AL224" s="33">
        <f t="shared" si="83"/>
        <v>0</v>
      </c>
    </row>
    <row r="225" spans="1:38" ht="17.100000000000001" customHeight="1" x14ac:dyDescent="0.2">
      <c r="A225" s="35"/>
      <c r="B225" s="47" t="str">
        <f>IF(AND(C225&lt;&gt;"",D225&lt;&gt;D224),LOOKUP(D225,QUADRO!B$11:B$30,QUADRO!E$11:E$30),"")</f>
        <v/>
      </c>
      <c r="C225" s="48" t="str">
        <f>IF(C224&lt;QUADRO!$G$32,C224+1,"")</f>
        <v/>
      </c>
      <c r="D225" s="46" t="str">
        <f>IF(C225&lt;&gt;"",IF(E224&gt;=LOOKUP(D224,QUADRO!$B$11:$B$30,QUADRO!$G$11:$G$30),CONCATENATE("D",IF(LOOKUP(D224,QUADRO!$B$11:$B$30,QUADRO!$C$11:$C$30)+1&lt;10,"0",""),LOOKUP(D224,QUADRO!$B$11:$B$30,QUADRO!$C$11:$C$30)+1),D224),"")</f>
        <v/>
      </c>
      <c r="E225" s="46" t="str">
        <f t="shared" ca="1" si="63"/>
        <v/>
      </c>
      <c r="F225" s="35"/>
      <c r="G225" s="49"/>
      <c r="H225" s="50"/>
      <c r="I225" s="51" t="str">
        <f t="shared" si="64"/>
        <v/>
      </c>
      <c r="J225" s="52"/>
      <c r="K225" s="51" t="str">
        <f t="shared" si="65"/>
        <v/>
      </c>
      <c r="L225" s="53"/>
      <c r="M225" s="20" t="str">
        <f t="shared" si="66"/>
        <v/>
      </c>
      <c r="N225" s="32" t="str">
        <f t="shared" si="67"/>
        <v/>
      </c>
      <c r="R225" s="33" t="b">
        <f t="shared" si="68"/>
        <v>0</v>
      </c>
      <c r="S225" s="33" t="b">
        <f t="shared" si="69"/>
        <v>0</v>
      </c>
      <c r="T225" s="33" t="b">
        <f t="shared" si="70"/>
        <v>0</v>
      </c>
      <c r="U225" s="33" t="b">
        <f t="shared" si="71"/>
        <v>0</v>
      </c>
      <c r="W225" s="33" t="b">
        <f t="shared" si="72"/>
        <v>1</v>
      </c>
      <c r="X225" s="33" t="b">
        <f t="shared" si="73"/>
        <v>1</v>
      </c>
      <c r="Y225" s="33" t="b">
        <f t="shared" si="74"/>
        <v>1</v>
      </c>
      <c r="AA225" s="33" t="b">
        <f t="shared" si="75"/>
        <v>0</v>
      </c>
      <c r="AB225" s="33" t="b">
        <f t="shared" si="76"/>
        <v>0</v>
      </c>
      <c r="AC225" s="33" t="b">
        <f t="shared" si="77"/>
        <v>0</v>
      </c>
      <c r="AE225" s="38" t="b">
        <f t="shared" si="78"/>
        <v>0</v>
      </c>
      <c r="AF225" s="33">
        <f t="shared" si="79"/>
        <v>0</v>
      </c>
      <c r="AH225" s="33" t="b">
        <f t="shared" si="80"/>
        <v>0</v>
      </c>
      <c r="AI225" s="33">
        <f t="shared" si="81"/>
        <v>0</v>
      </c>
      <c r="AK225" s="33" t="b">
        <f t="shared" si="82"/>
        <v>0</v>
      </c>
      <c r="AL225" s="33">
        <f t="shared" si="83"/>
        <v>0</v>
      </c>
    </row>
    <row r="226" spans="1:38" ht="17.100000000000001" customHeight="1" x14ac:dyDescent="0.2">
      <c r="A226" s="35"/>
      <c r="B226" s="47" t="str">
        <f>IF(AND(C226&lt;&gt;"",D226&lt;&gt;D225),LOOKUP(D226,QUADRO!B$11:B$30,QUADRO!E$11:E$30),"")</f>
        <v/>
      </c>
      <c r="C226" s="48" t="str">
        <f>IF(C225&lt;QUADRO!$G$32,C225+1,"")</f>
        <v/>
      </c>
      <c r="D226" s="46" t="str">
        <f>IF(C226&lt;&gt;"",IF(E225&gt;=LOOKUP(D225,QUADRO!$B$11:$B$30,QUADRO!$G$11:$G$30),CONCATENATE("D",IF(LOOKUP(D225,QUADRO!$B$11:$B$30,QUADRO!$C$11:$C$30)+1&lt;10,"0",""),LOOKUP(D225,QUADRO!$B$11:$B$30,QUADRO!$C$11:$C$30)+1),D225),"")</f>
        <v/>
      </c>
      <c r="E226" s="46" t="str">
        <f t="shared" ca="1" si="63"/>
        <v/>
      </c>
      <c r="F226" s="35"/>
      <c r="G226" s="49"/>
      <c r="H226" s="50"/>
      <c r="I226" s="51" t="str">
        <f t="shared" si="64"/>
        <v/>
      </c>
      <c r="J226" s="52"/>
      <c r="K226" s="51" t="str">
        <f t="shared" si="65"/>
        <v/>
      </c>
      <c r="L226" s="53"/>
      <c r="M226" s="20" t="str">
        <f t="shared" si="66"/>
        <v/>
      </c>
      <c r="N226" s="32" t="str">
        <f t="shared" si="67"/>
        <v/>
      </c>
      <c r="R226" s="33" t="b">
        <f t="shared" si="68"/>
        <v>0</v>
      </c>
      <c r="S226" s="33" t="b">
        <f t="shared" si="69"/>
        <v>0</v>
      </c>
      <c r="T226" s="33" t="b">
        <f t="shared" si="70"/>
        <v>0</v>
      </c>
      <c r="U226" s="33" t="b">
        <f t="shared" si="71"/>
        <v>0</v>
      </c>
      <c r="W226" s="33" t="b">
        <f t="shared" si="72"/>
        <v>1</v>
      </c>
      <c r="X226" s="33" t="b">
        <f t="shared" si="73"/>
        <v>1</v>
      </c>
      <c r="Y226" s="33" t="b">
        <f t="shared" si="74"/>
        <v>1</v>
      </c>
      <c r="AA226" s="33" t="b">
        <f t="shared" si="75"/>
        <v>0</v>
      </c>
      <c r="AB226" s="33" t="b">
        <f t="shared" si="76"/>
        <v>0</v>
      </c>
      <c r="AC226" s="33" t="b">
        <f t="shared" si="77"/>
        <v>0</v>
      </c>
      <c r="AE226" s="38" t="b">
        <f t="shared" si="78"/>
        <v>0</v>
      </c>
      <c r="AF226" s="33">
        <f t="shared" si="79"/>
        <v>0</v>
      </c>
      <c r="AH226" s="33" t="b">
        <f t="shared" si="80"/>
        <v>0</v>
      </c>
      <c r="AI226" s="33">
        <f t="shared" si="81"/>
        <v>0</v>
      </c>
      <c r="AK226" s="33" t="b">
        <f t="shared" si="82"/>
        <v>0</v>
      </c>
      <c r="AL226" s="33">
        <f t="shared" si="83"/>
        <v>0</v>
      </c>
    </row>
    <row r="227" spans="1:38" ht="17.100000000000001" customHeight="1" x14ac:dyDescent="0.2">
      <c r="A227" s="35"/>
      <c r="B227" s="47" t="str">
        <f>IF(AND(C227&lt;&gt;"",D227&lt;&gt;D226),LOOKUP(D227,QUADRO!B$11:B$30,QUADRO!E$11:E$30),"")</f>
        <v/>
      </c>
      <c r="C227" s="48" t="str">
        <f>IF(C226&lt;QUADRO!$G$32,C226+1,"")</f>
        <v/>
      </c>
      <c r="D227" s="46" t="str">
        <f>IF(C227&lt;&gt;"",IF(E226&gt;=LOOKUP(D226,QUADRO!$B$11:$B$30,QUADRO!$G$11:$G$30),CONCATENATE("D",IF(LOOKUP(D226,QUADRO!$B$11:$B$30,QUADRO!$C$11:$C$30)+1&lt;10,"0",""),LOOKUP(D226,QUADRO!$B$11:$B$30,QUADRO!$C$11:$C$30)+1),D226),"")</f>
        <v/>
      </c>
      <c r="E227" s="46" t="str">
        <f t="shared" ca="1" si="63"/>
        <v/>
      </c>
      <c r="F227" s="35"/>
      <c r="G227" s="49"/>
      <c r="H227" s="50"/>
      <c r="I227" s="51" t="str">
        <f t="shared" si="64"/>
        <v/>
      </c>
      <c r="J227" s="52"/>
      <c r="K227" s="51" t="str">
        <f t="shared" si="65"/>
        <v/>
      </c>
      <c r="L227" s="53"/>
      <c r="M227" s="20" t="str">
        <f t="shared" si="66"/>
        <v/>
      </c>
      <c r="N227" s="32" t="str">
        <f t="shared" si="67"/>
        <v/>
      </c>
      <c r="R227" s="33" t="b">
        <f t="shared" si="68"/>
        <v>0</v>
      </c>
      <c r="S227" s="33" t="b">
        <f t="shared" si="69"/>
        <v>0</v>
      </c>
      <c r="T227" s="33" t="b">
        <f t="shared" si="70"/>
        <v>0</v>
      </c>
      <c r="U227" s="33" t="b">
        <f t="shared" si="71"/>
        <v>0</v>
      </c>
      <c r="W227" s="33" t="b">
        <f t="shared" si="72"/>
        <v>1</v>
      </c>
      <c r="X227" s="33" t="b">
        <f t="shared" si="73"/>
        <v>1</v>
      </c>
      <c r="Y227" s="33" t="b">
        <f t="shared" si="74"/>
        <v>1</v>
      </c>
      <c r="AA227" s="33" t="b">
        <f t="shared" si="75"/>
        <v>0</v>
      </c>
      <c r="AB227" s="33" t="b">
        <f t="shared" si="76"/>
        <v>0</v>
      </c>
      <c r="AC227" s="33" t="b">
        <f t="shared" si="77"/>
        <v>0</v>
      </c>
      <c r="AE227" s="38" t="b">
        <f t="shared" si="78"/>
        <v>0</v>
      </c>
      <c r="AF227" s="33">
        <f t="shared" si="79"/>
        <v>0</v>
      </c>
      <c r="AH227" s="33" t="b">
        <f t="shared" si="80"/>
        <v>0</v>
      </c>
      <c r="AI227" s="33">
        <f t="shared" si="81"/>
        <v>0</v>
      </c>
      <c r="AK227" s="33" t="b">
        <f t="shared" si="82"/>
        <v>0</v>
      </c>
      <c r="AL227" s="33">
        <f t="shared" si="83"/>
        <v>0</v>
      </c>
    </row>
    <row r="228" spans="1:38" ht="17.100000000000001" customHeight="1" x14ac:dyDescent="0.2">
      <c r="A228" s="35"/>
      <c r="B228" s="47" t="str">
        <f>IF(AND(C228&lt;&gt;"",D228&lt;&gt;D227),LOOKUP(D228,QUADRO!B$11:B$30,QUADRO!E$11:E$30),"")</f>
        <v/>
      </c>
      <c r="C228" s="48" t="str">
        <f>IF(C227&lt;QUADRO!$G$32,C227+1,"")</f>
        <v/>
      </c>
      <c r="D228" s="46" t="str">
        <f>IF(C228&lt;&gt;"",IF(E227&gt;=LOOKUP(D227,QUADRO!$B$11:$B$30,QUADRO!$G$11:$G$30),CONCATENATE("D",IF(LOOKUP(D227,QUADRO!$B$11:$B$30,QUADRO!$C$11:$C$30)+1&lt;10,"0",""),LOOKUP(D227,QUADRO!$B$11:$B$30,QUADRO!$C$11:$C$30)+1),D227),"")</f>
        <v/>
      </c>
      <c r="E228" s="46" t="str">
        <f t="shared" ca="1" si="63"/>
        <v/>
      </c>
      <c r="F228" s="35"/>
      <c r="G228" s="49"/>
      <c r="H228" s="50"/>
      <c r="I228" s="51" t="str">
        <f t="shared" si="64"/>
        <v/>
      </c>
      <c r="J228" s="52"/>
      <c r="K228" s="51" t="str">
        <f t="shared" si="65"/>
        <v/>
      </c>
      <c r="L228" s="53"/>
      <c r="M228" s="20" t="str">
        <f t="shared" si="66"/>
        <v/>
      </c>
      <c r="N228" s="32" t="str">
        <f t="shared" si="67"/>
        <v/>
      </c>
      <c r="R228" s="33" t="b">
        <f t="shared" si="68"/>
        <v>0</v>
      </c>
      <c r="S228" s="33" t="b">
        <f t="shared" si="69"/>
        <v>0</v>
      </c>
      <c r="T228" s="33" t="b">
        <f t="shared" si="70"/>
        <v>0</v>
      </c>
      <c r="U228" s="33" t="b">
        <f t="shared" si="71"/>
        <v>0</v>
      </c>
      <c r="W228" s="33" t="b">
        <f t="shared" si="72"/>
        <v>1</v>
      </c>
      <c r="X228" s="33" t="b">
        <f t="shared" si="73"/>
        <v>1</v>
      </c>
      <c r="Y228" s="33" t="b">
        <f t="shared" si="74"/>
        <v>1</v>
      </c>
      <c r="AA228" s="33" t="b">
        <f t="shared" si="75"/>
        <v>0</v>
      </c>
      <c r="AB228" s="33" t="b">
        <f t="shared" si="76"/>
        <v>0</v>
      </c>
      <c r="AC228" s="33" t="b">
        <f t="shared" si="77"/>
        <v>0</v>
      </c>
      <c r="AE228" s="38" t="b">
        <f t="shared" si="78"/>
        <v>0</v>
      </c>
      <c r="AF228" s="33">
        <f t="shared" si="79"/>
        <v>0</v>
      </c>
      <c r="AH228" s="33" t="b">
        <f t="shared" si="80"/>
        <v>0</v>
      </c>
      <c r="AI228" s="33">
        <f t="shared" si="81"/>
        <v>0</v>
      </c>
      <c r="AK228" s="33" t="b">
        <f t="shared" si="82"/>
        <v>0</v>
      </c>
      <c r="AL228" s="33">
        <f t="shared" si="83"/>
        <v>0</v>
      </c>
    </row>
    <row r="229" spans="1:38" ht="17.100000000000001" customHeight="1" x14ac:dyDescent="0.2">
      <c r="A229" s="35"/>
      <c r="B229" s="47" t="str">
        <f>IF(AND(C229&lt;&gt;"",D229&lt;&gt;D228),LOOKUP(D229,QUADRO!B$11:B$30,QUADRO!E$11:E$30),"")</f>
        <v/>
      </c>
      <c r="C229" s="48" t="str">
        <f>IF(C228&lt;QUADRO!$G$32,C228+1,"")</f>
        <v/>
      </c>
      <c r="D229" s="46" t="str">
        <f>IF(C229&lt;&gt;"",IF(E228&gt;=LOOKUP(D228,QUADRO!$B$11:$B$30,QUADRO!$G$11:$G$30),CONCATENATE("D",IF(LOOKUP(D228,QUADRO!$B$11:$B$30,QUADRO!$C$11:$C$30)+1&lt;10,"0",""),LOOKUP(D228,QUADRO!$B$11:$B$30,QUADRO!$C$11:$C$30)+1),D228),"")</f>
        <v/>
      </c>
      <c r="E229" s="46" t="str">
        <f t="shared" ca="1" si="63"/>
        <v/>
      </c>
      <c r="F229" s="35"/>
      <c r="G229" s="49"/>
      <c r="H229" s="50"/>
      <c r="I229" s="51" t="str">
        <f t="shared" si="64"/>
        <v/>
      </c>
      <c r="J229" s="52"/>
      <c r="K229" s="51" t="str">
        <f t="shared" si="65"/>
        <v/>
      </c>
      <c r="L229" s="53"/>
      <c r="M229" s="20" t="str">
        <f t="shared" si="66"/>
        <v/>
      </c>
      <c r="N229" s="32" t="str">
        <f t="shared" si="67"/>
        <v/>
      </c>
      <c r="R229" s="33" t="b">
        <f t="shared" si="68"/>
        <v>0</v>
      </c>
      <c r="S229" s="33" t="b">
        <f t="shared" si="69"/>
        <v>0</v>
      </c>
      <c r="T229" s="33" t="b">
        <f t="shared" si="70"/>
        <v>0</v>
      </c>
      <c r="U229" s="33" t="b">
        <f t="shared" si="71"/>
        <v>0</v>
      </c>
      <c r="W229" s="33" t="b">
        <f t="shared" si="72"/>
        <v>1</v>
      </c>
      <c r="X229" s="33" t="b">
        <f t="shared" si="73"/>
        <v>1</v>
      </c>
      <c r="Y229" s="33" t="b">
        <f t="shared" si="74"/>
        <v>1</v>
      </c>
      <c r="AA229" s="33" t="b">
        <f t="shared" si="75"/>
        <v>0</v>
      </c>
      <c r="AB229" s="33" t="b">
        <f t="shared" si="76"/>
        <v>0</v>
      </c>
      <c r="AC229" s="33" t="b">
        <f t="shared" si="77"/>
        <v>0</v>
      </c>
      <c r="AE229" s="38" t="b">
        <f t="shared" si="78"/>
        <v>0</v>
      </c>
      <c r="AF229" s="33">
        <f t="shared" si="79"/>
        <v>0</v>
      </c>
      <c r="AH229" s="33" t="b">
        <f t="shared" si="80"/>
        <v>0</v>
      </c>
      <c r="AI229" s="33">
        <f t="shared" si="81"/>
        <v>0</v>
      </c>
      <c r="AK229" s="33" t="b">
        <f t="shared" si="82"/>
        <v>0</v>
      </c>
      <c r="AL229" s="33">
        <f t="shared" si="83"/>
        <v>0</v>
      </c>
    </row>
    <row r="230" spans="1:38" ht="17.100000000000001" customHeight="1" x14ac:dyDescent="0.2">
      <c r="A230" s="35"/>
      <c r="B230" s="47" t="str">
        <f>IF(AND(C230&lt;&gt;"",D230&lt;&gt;D229),LOOKUP(D230,QUADRO!B$11:B$30,QUADRO!E$11:E$30),"")</f>
        <v/>
      </c>
      <c r="C230" s="48" t="str">
        <f>IF(C229&lt;QUADRO!$G$32,C229+1,"")</f>
        <v/>
      </c>
      <c r="D230" s="46" t="str">
        <f>IF(C230&lt;&gt;"",IF(E229&gt;=LOOKUP(D229,QUADRO!$B$11:$B$30,QUADRO!$G$11:$G$30),CONCATENATE("D",IF(LOOKUP(D229,QUADRO!$B$11:$B$30,QUADRO!$C$11:$C$30)+1&lt;10,"0",""),LOOKUP(D229,QUADRO!$B$11:$B$30,QUADRO!$C$11:$C$30)+1),D229),"")</f>
        <v/>
      </c>
      <c r="E230" s="46" t="str">
        <f t="shared" ca="1" si="63"/>
        <v/>
      </c>
      <c r="F230" s="35"/>
      <c r="G230" s="49"/>
      <c r="H230" s="50"/>
      <c r="I230" s="51" t="str">
        <f t="shared" si="64"/>
        <v/>
      </c>
      <c r="J230" s="52"/>
      <c r="K230" s="51" t="str">
        <f t="shared" si="65"/>
        <v/>
      </c>
      <c r="L230" s="53"/>
      <c r="M230" s="20" t="str">
        <f t="shared" si="66"/>
        <v/>
      </c>
      <c r="N230" s="32" t="str">
        <f t="shared" si="67"/>
        <v/>
      </c>
      <c r="R230" s="33" t="b">
        <f t="shared" si="68"/>
        <v>0</v>
      </c>
      <c r="S230" s="33" t="b">
        <f t="shared" si="69"/>
        <v>0</v>
      </c>
      <c r="T230" s="33" t="b">
        <f t="shared" si="70"/>
        <v>0</v>
      </c>
      <c r="U230" s="33" t="b">
        <f t="shared" si="71"/>
        <v>0</v>
      </c>
      <c r="W230" s="33" t="b">
        <f t="shared" si="72"/>
        <v>1</v>
      </c>
      <c r="X230" s="33" t="b">
        <f t="shared" si="73"/>
        <v>1</v>
      </c>
      <c r="Y230" s="33" t="b">
        <f t="shared" si="74"/>
        <v>1</v>
      </c>
      <c r="AA230" s="33" t="b">
        <f t="shared" si="75"/>
        <v>0</v>
      </c>
      <c r="AB230" s="33" t="b">
        <f t="shared" si="76"/>
        <v>0</v>
      </c>
      <c r="AC230" s="33" t="b">
        <f t="shared" si="77"/>
        <v>0</v>
      </c>
      <c r="AE230" s="38" t="b">
        <f t="shared" si="78"/>
        <v>0</v>
      </c>
      <c r="AF230" s="33">
        <f t="shared" si="79"/>
        <v>0</v>
      </c>
      <c r="AH230" s="33" t="b">
        <f t="shared" si="80"/>
        <v>0</v>
      </c>
      <c r="AI230" s="33">
        <f t="shared" si="81"/>
        <v>0</v>
      </c>
      <c r="AK230" s="33" t="b">
        <f t="shared" si="82"/>
        <v>0</v>
      </c>
      <c r="AL230" s="33">
        <f t="shared" si="83"/>
        <v>0</v>
      </c>
    </row>
    <row r="231" spans="1:38" ht="17.100000000000001" customHeight="1" x14ac:dyDescent="0.2">
      <c r="A231" s="35"/>
      <c r="B231" s="47" t="str">
        <f>IF(AND(C231&lt;&gt;"",D231&lt;&gt;D230),LOOKUP(D231,QUADRO!B$11:B$30,QUADRO!E$11:E$30),"")</f>
        <v/>
      </c>
      <c r="C231" s="48" t="str">
        <f>IF(C230&lt;QUADRO!$G$32,C230+1,"")</f>
        <v/>
      </c>
      <c r="D231" s="46" t="str">
        <f>IF(C231&lt;&gt;"",IF(E230&gt;=LOOKUP(D230,QUADRO!$B$11:$B$30,QUADRO!$G$11:$G$30),CONCATENATE("D",IF(LOOKUP(D230,QUADRO!$B$11:$B$30,QUADRO!$C$11:$C$30)+1&lt;10,"0",""),LOOKUP(D230,QUADRO!$B$11:$B$30,QUADRO!$C$11:$C$30)+1),D230),"")</f>
        <v/>
      </c>
      <c r="E231" s="46" t="str">
        <f t="shared" ca="1" si="63"/>
        <v/>
      </c>
      <c r="F231" s="35"/>
      <c r="G231" s="49"/>
      <c r="H231" s="50"/>
      <c r="I231" s="51" t="str">
        <f t="shared" si="64"/>
        <v/>
      </c>
      <c r="J231" s="52"/>
      <c r="K231" s="51" t="str">
        <f t="shared" si="65"/>
        <v/>
      </c>
      <c r="L231" s="53"/>
      <c r="M231" s="20" t="str">
        <f t="shared" si="66"/>
        <v/>
      </c>
      <c r="N231" s="32" t="str">
        <f t="shared" si="67"/>
        <v/>
      </c>
      <c r="R231" s="33" t="b">
        <f t="shared" si="68"/>
        <v>0</v>
      </c>
      <c r="S231" s="33" t="b">
        <f t="shared" si="69"/>
        <v>0</v>
      </c>
      <c r="T231" s="33" t="b">
        <f t="shared" si="70"/>
        <v>0</v>
      </c>
      <c r="U231" s="33" t="b">
        <f t="shared" si="71"/>
        <v>0</v>
      </c>
      <c r="W231" s="33" t="b">
        <f t="shared" si="72"/>
        <v>1</v>
      </c>
      <c r="X231" s="33" t="b">
        <f t="shared" si="73"/>
        <v>1</v>
      </c>
      <c r="Y231" s="33" t="b">
        <f t="shared" si="74"/>
        <v>1</v>
      </c>
      <c r="AA231" s="33" t="b">
        <f t="shared" si="75"/>
        <v>0</v>
      </c>
      <c r="AB231" s="33" t="b">
        <f t="shared" si="76"/>
        <v>0</v>
      </c>
      <c r="AC231" s="33" t="b">
        <f t="shared" si="77"/>
        <v>0</v>
      </c>
      <c r="AE231" s="38" t="b">
        <f t="shared" si="78"/>
        <v>0</v>
      </c>
      <c r="AF231" s="33">
        <f t="shared" si="79"/>
        <v>0</v>
      </c>
      <c r="AH231" s="33" t="b">
        <f t="shared" si="80"/>
        <v>0</v>
      </c>
      <c r="AI231" s="33">
        <f t="shared" si="81"/>
        <v>0</v>
      </c>
      <c r="AK231" s="33" t="b">
        <f t="shared" si="82"/>
        <v>0</v>
      </c>
      <c r="AL231" s="33">
        <f t="shared" si="83"/>
        <v>0</v>
      </c>
    </row>
    <row r="232" spans="1:38" ht="17.100000000000001" customHeight="1" x14ac:dyDescent="0.2">
      <c r="A232" s="35"/>
      <c r="B232" s="47" t="str">
        <f>IF(AND(C232&lt;&gt;"",D232&lt;&gt;D231),LOOKUP(D232,QUADRO!B$11:B$30,QUADRO!E$11:E$30),"")</f>
        <v/>
      </c>
      <c r="C232" s="48" t="str">
        <f>IF(C231&lt;QUADRO!$G$32,C231+1,"")</f>
        <v/>
      </c>
      <c r="D232" s="46" t="str">
        <f>IF(C232&lt;&gt;"",IF(E231&gt;=LOOKUP(D231,QUADRO!$B$11:$B$30,QUADRO!$G$11:$G$30),CONCATENATE("D",IF(LOOKUP(D231,QUADRO!$B$11:$B$30,QUADRO!$C$11:$C$30)+1&lt;10,"0",""),LOOKUP(D231,QUADRO!$B$11:$B$30,QUADRO!$C$11:$C$30)+1),D231),"")</f>
        <v/>
      </c>
      <c r="E232" s="46" t="str">
        <f t="shared" ca="1" si="63"/>
        <v/>
      </c>
      <c r="F232" s="35"/>
      <c r="G232" s="49"/>
      <c r="H232" s="50"/>
      <c r="I232" s="51" t="str">
        <f t="shared" si="64"/>
        <v/>
      </c>
      <c r="J232" s="52"/>
      <c r="K232" s="51" t="str">
        <f t="shared" si="65"/>
        <v/>
      </c>
      <c r="L232" s="53"/>
      <c r="M232" s="20" t="str">
        <f t="shared" si="66"/>
        <v/>
      </c>
      <c r="N232" s="32" t="str">
        <f t="shared" si="67"/>
        <v/>
      </c>
      <c r="R232" s="33" t="b">
        <f t="shared" si="68"/>
        <v>0</v>
      </c>
      <c r="S232" s="33" t="b">
        <f t="shared" si="69"/>
        <v>0</v>
      </c>
      <c r="T232" s="33" t="b">
        <f t="shared" si="70"/>
        <v>0</v>
      </c>
      <c r="U232" s="33" t="b">
        <f t="shared" si="71"/>
        <v>0</v>
      </c>
      <c r="W232" s="33" t="b">
        <f t="shared" si="72"/>
        <v>1</v>
      </c>
      <c r="X232" s="33" t="b">
        <f t="shared" si="73"/>
        <v>1</v>
      </c>
      <c r="Y232" s="33" t="b">
        <f t="shared" si="74"/>
        <v>1</v>
      </c>
      <c r="AA232" s="33" t="b">
        <f t="shared" si="75"/>
        <v>0</v>
      </c>
      <c r="AB232" s="33" t="b">
        <f t="shared" si="76"/>
        <v>0</v>
      </c>
      <c r="AC232" s="33" t="b">
        <f t="shared" si="77"/>
        <v>0</v>
      </c>
      <c r="AE232" s="38" t="b">
        <f t="shared" si="78"/>
        <v>0</v>
      </c>
      <c r="AF232" s="33">
        <f t="shared" si="79"/>
        <v>0</v>
      </c>
      <c r="AH232" s="33" t="b">
        <f t="shared" si="80"/>
        <v>0</v>
      </c>
      <c r="AI232" s="33">
        <f t="shared" si="81"/>
        <v>0</v>
      </c>
      <c r="AK232" s="33" t="b">
        <f t="shared" si="82"/>
        <v>0</v>
      </c>
      <c r="AL232" s="33">
        <f t="shared" si="83"/>
        <v>0</v>
      </c>
    </row>
    <row r="233" spans="1:38" ht="17.100000000000001" customHeight="1" x14ac:dyDescent="0.2">
      <c r="A233" s="35"/>
      <c r="B233" s="47" t="str">
        <f>IF(AND(C233&lt;&gt;"",D233&lt;&gt;D232),LOOKUP(D233,QUADRO!B$11:B$30,QUADRO!E$11:E$30),"")</f>
        <v/>
      </c>
      <c r="C233" s="48" t="str">
        <f>IF(C232&lt;QUADRO!$G$32,C232+1,"")</f>
        <v/>
      </c>
      <c r="D233" s="46" t="str">
        <f>IF(C233&lt;&gt;"",IF(E232&gt;=LOOKUP(D232,QUADRO!$B$11:$B$30,QUADRO!$G$11:$G$30),CONCATENATE("D",IF(LOOKUP(D232,QUADRO!$B$11:$B$30,QUADRO!$C$11:$C$30)+1&lt;10,"0",""),LOOKUP(D232,QUADRO!$B$11:$B$30,QUADRO!$C$11:$C$30)+1),D232),"")</f>
        <v/>
      </c>
      <c r="E233" s="46" t="str">
        <f t="shared" ca="1" si="63"/>
        <v/>
      </c>
      <c r="F233" s="35"/>
      <c r="G233" s="49"/>
      <c r="H233" s="50"/>
      <c r="I233" s="51" t="str">
        <f t="shared" si="64"/>
        <v/>
      </c>
      <c r="J233" s="52"/>
      <c r="K233" s="51" t="str">
        <f t="shared" si="65"/>
        <v/>
      </c>
      <c r="L233" s="53"/>
      <c r="M233" s="20" t="str">
        <f t="shared" si="66"/>
        <v/>
      </c>
      <c r="N233" s="32" t="str">
        <f t="shared" si="67"/>
        <v/>
      </c>
      <c r="R233" s="33" t="b">
        <f t="shared" si="68"/>
        <v>0</v>
      </c>
      <c r="S233" s="33" t="b">
        <f t="shared" si="69"/>
        <v>0</v>
      </c>
      <c r="T233" s="33" t="b">
        <f t="shared" si="70"/>
        <v>0</v>
      </c>
      <c r="U233" s="33" t="b">
        <f t="shared" si="71"/>
        <v>0</v>
      </c>
      <c r="W233" s="33" t="b">
        <f t="shared" si="72"/>
        <v>1</v>
      </c>
      <c r="X233" s="33" t="b">
        <f t="shared" si="73"/>
        <v>1</v>
      </c>
      <c r="Y233" s="33" t="b">
        <f t="shared" si="74"/>
        <v>1</v>
      </c>
      <c r="AA233" s="33" t="b">
        <f t="shared" si="75"/>
        <v>0</v>
      </c>
      <c r="AB233" s="33" t="b">
        <f t="shared" si="76"/>
        <v>0</v>
      </c>
      <c r="AC233" s="33" t="b">
        <f t="shared" si="77"/>
        <v>0</v>
      </c>
      <c r="AE233" s="38" t="b">
        <f t="shared" si="78"/>
        <v>0</v>
      </c>
      <c r="AF233" s="33">
        <f t="shared" si="79"/>
        <v>0</v>
      </c>
      <c r="AH233" s="33" t="b">
        <f t="shared" si="80"/>
        <v>0</v>
      </c>
      <c r="AI233" s="33">
        <f t="shared" si="81"/>
        <v>0</v>
      </c>
      <c r="AK233" s="33" t="b">
        <f t="shared" si="82"/>
        <v>0</v>
      </c>
      <c r="AL233" s="33">
        <f t="shared" si="83"/>
        <v>0</v>
      </c>
    </row>
    <row r="234" spans="1:38" ht="17.100000000000001" customHeight="1" x14ac:dyDescent="0.2">
      <c r="A234" s="35"/>
      <c r="B234" s="47" t="str">
        <f>IF(AND(C234&lt;&gt;"",D234&lt;&gt;D233),LOOKUP(D234,QUADRO!B$11:B$30,QUADRO!E$11:E$30),"")</f>
        <v/>
      </c>
      <c r="C234" s="48" t="str">
        <f>IF(C233&lt;QUADRO!$G$32,C233+1,"")</f>
        <v/>
      </c>
      <c r="D234" s="46" t="str">
        <f>IF(C234&lt;&gt;"",IF(E233&gt;=LOOKUP(D233,QUADRO!$B$11:$B$30,QUADRO!$G$11:$G$30),CONCATENATE("D",IF(LOOKUP(D233,QUADRO!$B$11:$B$30,QUADRO!$C$11:$C$30)+1&lt;10,"0",""),LOOKUP(D233,QUADRO!$B$11:$B$30,QUADRO!$C$11:$C$30)+1),D233),"")</f>
        <v/>
      </c>
      <c r="E234" s="46" t="str">
        <f t="shared" ca="1" si="63"/>
        <v/>
      </c>
      <c r="F234" s="35"/>
      <c r="G234" s="49"/>
      <c r="H234" s="50"/>
      <c r="I234" s="51" t="str">
        <f t="shared" si="64"/>
        <v/>
      </c>
      <c r="J234" s="52"/>
      <c r="K234" s="51" t="str">
        <f t="shared" si="65"/>
        <v/>
      </c>
      <c r="L234" s="53"/>
      <c r="M234" s="20" t="str">
        <f t="shared" si="66"/>
        <v/>
      </c>
      <c r="N234" s="32" t="str">
        <f t="shared" si="67"/>
        <v/>
      </c>
      <c r="R234" s="33" t="b">
        <f t="shared" si="68"/>
        <v>0</v>
      </c>
      <c r="S234" s="33" t="b">
        <f t="shared" si="69"/>
        <v>0</v>
      </c>
      <c r="T234" s="33" t="b">
        <f t="shared" si="70"/>
        <v>0</v>
      </c>
      <c r="U234" s="33" t="b">
        <f t="shared" si="71"/>
        <v>0</v>
      </c>
      <c r="W234" s="33" t="b">
        <f t="shared" si="72"/>
        <v>1</v>
      </c>
      <c r="X234" s="33" t="b">
        <f t="shared" si="73"/>
        <v>1</v>
      </c>
      <c r="Y234" s="33" t="b">
        <f t="shared" si="74"/>
        <v>1</v>
      </c>
      <c r="AA234" s="33" t="b">
        <f t="shared" si="75"/>
        <v>0</v>
      </c>
      <c r="AB234" s="33" t="b">
        <f t="shared" si="76"/>
        <v>0</v>
      </c>
      <c r="AC234" s="33" t="b">
        <f t="shared" si="77"/>
        <v>0</v>
      </c>
      <c r="AE234" s="38" t="b">
        <f t="shared" si="78"/>
        <v>0</v>
      </c>
      <c r="AF234" s="33">
        <f t="shared" si="79"/>
        <v>0</v>
      </c>
      <c r="AH234" s="33" t="b">
        <f t="shared" si="80"/>
        <v>0</v>
      </c>
      <c r="AI234" s="33">
        <f t="shared" si="81"/>
        <v>0</v>
      </c>
      <c r="AK234" s="33" t="b">
        <f t="shared" si="82"/>
        <v>0</v>
      </c>
      <c r="AL234" s="33">
        <f t="shared" si="83"/>
        <v>0</v>
      </c>
    </row>
    <row r="235" spans="1:38" ht="17.100000000000001" customHeight="1" x14ac:dyDescent="0.2">
      <c r="A235" s="35"/>
      <c r="B235" s="47" t="str">
        <f>IF(AND(C235&lt;&gt;"",D235&lt;&gt;D234),LOOKUP(D235,QUADRO!B$11:B$30,QUADRO!E$11:E$30),"")</f>
        <v/>
      </c>
      <c r="C235" s="48" t="str">
        <f>IF(C234&lt;QUADRO!$G$32,C234+1,"")</f>
        <v/>
      </c>
      <c r="D235" s="46" t="str">
        <f>IF(C235&lt;&gt;"",IF(E234&gt;=LOOKUP(D234,QUADRO!$B$11:$B$30,QUADRO!$G$11:$G$30),CONCATENATE("D",IF(LOOKUP(D234,QUADRO!$B$11:$B$30,QUADRO!$C$11:$C$30)+1&lt;10,"0",""),LOOKUP(D234,QUADRO!$B$11:$B$30,QUADRO!$C$11:$C$30)+1),D234),"")</f>
        <v/>
      </c>
      <c r="E235" s="46" t="str">
        <f t="shared" ca="1" si="63"/>
        <v/>
      </c>
      <c r="F235" s="35"/>
      <c r="G235" s="49"/>
      <c r="H235" s="50"/>
      <c r="I235" s="51" t="str">
        <f t="shared" si="64"/>
        <v/>
      </c>
      <c r="J235" s="52"/>
      <c r="K235" s="51" t="str">
        <f t="shared" si="65"/>
        <v/>
      </c>
      <c r="L235" s="53"/>
      <c r="M235" s="20" t="str">
        <f t="shared" si="66"/>
        <v/>
      </c>
      <c r="N235" s="32" t="str">
        <f t="shared" si="67"/>
        <v/>
      </c>
      <c r="R235" s="33" t="b">
        <f t="shared" si="68"/>
        <v>0</v>
      </c>
      <c r="S235" s="33" t="b">
        <f t="shared" si="69"/>
        <v>0</v>
      </c>
      <c r="T235" s="33" t="b">
        <f t="shared" si="70"/>
        <v>0</v>
      </c>
      <c r="U235" s="33" t="b">
        <f t="shared" si="71"/>
        <v>0</v>
      </c>
      <c r="W235" s="33" t="b">
        <f t="shared" si="72"/>
        <v>1</v>
      </c>
      <c r="X235" s="33" t="b">
        <f t="shared" si="73"/>
        <v>1</v>
      </c>
      <c r="Y235" s="33" t="b">
        <f t="shared" si="74"/>
        <v>1</v>
      </c>
      <c r="AA235" s="33" t="b">
        <f t="shared" si="75"/>
        <v>0</v>
      </c>
      <c r="AB235" s="33" t="b">
        <f t="shared" si="76"/>
        <v>0</v>
      </c>
      <c r="AC235" s="33" t="b">
        <f t="shared" si="77"/>
        <v>0</v>
      </c>
      <c r="AE235" s="38" t="b">
        <f t="shared" si="78"/>
        <v>0</v>
      </c>
      <c r="AF235" s="33">
        <f t="shared" si="79"/>
        <v>0</v>
      </c>
      <c r="AH235" s="33" t="b">
        <f t="shared" si="80"/>
        <v>0</v>
      </c>
      <c r="AI235" s="33">
        <f t="shared" si="81"/>
        <v>0</v>
      </c>
      <c r="AK235" s="33" t="b">
        <f t="shared" si="82"/>
        <v>0</v>
      </c>
      <c r="AL235" s="33">
        <f t="shared" si="83"/>
        <v>0</v>
      </c>
    </row>
    <row r="236" spans="1:38" ht="17.100000000000001" customHeight="1" x14ac:dyDescent="0.2">
      <c r="A236" s="35"/>
      <c r="B236" s="47" t="str">
        <f>IF(AND(C236&lt;&gt;"",D236&lt;&gt;D235),LOOKUP(D236,QUADRO!B$11:B$30,QUADRO!E$11:E$30),"")</f>
        <v/>
      </c>
      <c r="C236" s="48" t="str">
        <f>IF(C235&lt;QUADRO!$G$32,C235+1,"")</f>
        <v/>
      </c>
      <c r="D236" s="46" t="str">
        <f>IF(C236&lt;&gt;"",IF(E235&gt;=LOOKUP(D235,QUADRO!$B$11:$B$30,QUADRO!$G$11:$G$30),CONCATENATE("D",IF(LOOKUP(D235,QUADRO!$B$11:$B$30,QUADRO!$C$11:$C$30)+1&lt;10,"0",""),LOOKUP(D235,QUADRO!$B$11:$B$30,QUADRO!$C$11:$C$30)+1),D235),"")</f>
        <v/>
      </c>
      <c r="E236" s="46" t="str">
        <f t="shared" ca="1" si="63"/>
        <v/>
      </c>
      <c r="F236" s="35"/>
      <c r="G236" s="49"/>
      <c r="H236" s="50"/>
      <c r="I236" s="51" t="str">
        <f t="shared" si="64"/>
        <v/>
      </c>
      <c r="J236" s="52"/>
      <c r="K236" s="51" t="str">
        <f t="shared" si="65"/>
        <v/>
      </c>
      <c r="L236" s="53"/>
      <c r="M236" s="20" t="str">
        <f t="shared" si="66"/>
        <v/>
      </c>
      <c r="N236" s="32" t="str">
        <f t="shared" si="67"/>
        <v/>
      </c>
      <c r="R236" s="33" t="b">
        <f t="shared" si="68"/>
        <v>0</v>
      </c>
      <c r="S236" s="33" t="b">
        <f t="shared" si="69"/>
        <v>0</v>
      </c>
      <c r="T236" s="33" t="b">
        <f t="shared" si="70"/>
        <v>0</v>
      </c>
      <c r="U236" s="33" t="b">
        <f t="shared" si="71"/>
        <v>0</v>
      </c>
      <c r="W236" s="33" t="b">
        <f t="shared" si="72"/>
        <v>1</v>
      </c>
      <c r="X236" s="33" t="b">
        <f t="shared" si="73"/>
        <v>1</v>
      </c>
      <c r="Y236" s="33" t="b">
        <f t="shared" si="74"/>
        <v>1</v>
      </c>
      <c r="AA236" s="33" t="b">
        <f t="shared" si="75"/>
        <v>0</v>
      </c>
      <c r="AB236" s="33" t="b">
        <f t="shared" si="76"/>
        <v>0</v>
      </c>
      <c r="AC236" s="33" t="b">
        <f t="shared" si="77"/>
        <v>0</v>
      </c>
      <c r="AE236" s="38" t="b">
        <f t="shared" si="78"/>
        <v>0</v>
      </c>
      <c r="AF236" s="33">
        <f t="shared" si="79"/>
        <v>0</v>
      </c>
      <c r="AH236" s="33" t="b">
        <f t="shared" si="80"/>
        <v>0</v>
      </c>
      <c r="AI236" s="33">
        <f t="shared" si="81"/>
        <v>0</v>
      </c>
      <c r="AK236" s="33" t="b">
        <f t="shared" si="82"/>
        <v>0</v>
      </c>
      <c r="AL236" s="33">
        <f t="shared" si="83"/>
        <v>0</v>
      </c>
    </row>
    <row r="237" spans="1:38" ht="17.100000000000001" customHeight="1" x14ac:dyDescent="0.2">
      <c r="A237" s="35"/>
      <c r="B237" s="47" t="str">
        <f>IF(AND(C237&lt;&gt;"",D237&lt;&gt;D236),LOOKUP(D237,QUADRO!B$11:B$30,QUADRO!E$11:E$30),"")</f>
        <v/>
      </c>
      <c r="C237" s="48" t="str">
        <f>IF(C236&lt;QUADRO!$G$32,C236+1,"")</f>
        <v/>
      </c>
      <c r="D237" s="46" t="str">
        <f>IF(C237&lt;&gt;"",IF(E236&gt;=LOOKUP(D236,QUADRO!$B$11:$B$30,QUADRO!$G$11:$G$30),CONCATENATE("D",IF(LOOKUP(D236,QUADRO!$B$11:$B$30,QUADRO!$C$11:$C$30)+1&lt;10,"0",""),LOOKUP(D236,QUADRO!$B$11:$B$30,QUADRO!$C$11:$C$30)+1),D236),"")</f>
        <v/>
      </c>
      <c r="E237" s="46" t="str">
        <f t="shared" ca="1" si="63"/>
        <v/>
      </c>
      <c r="F237" s="35"/>
      <c r="G237" s="49"/>
      <c r="H237" s="50"/>
      <c r="I237" s="51" t="str">
        <f t="shared" si="64"/>
        <v/>
      </c>
      <c r="J237" s="52"/>
      <c r="K237" s="51" t="str">
        <f t="shared" si="65"/>
        <v/>
      </c>
      <c r="L237" s="53"/>
      <c r="M237" s="20" t="str">
        <f t="shared" si="66"/>
        <v/>
      </c>
      <c r="N237" s="32" t="str">
        <f t="shared" si="67"/>
        <v/>
      </c>
      <c r="R237" s="33" t="b">
        <f t="shared" si="68"/>
        <v>0</v>
      </c>
      <c r="S237" s="33" t="b">
        <f t="shared" si="69"/>
        <v>0</v>
      </c>
      <c r="T237" s="33" t="b">
        <f t="shared" si="70"/>
        <v>0</v>
      </c>
      <c r="U237" s="33" t="b">
        <f t="shared" si="71"/>
        <v>0</v>
      </c>
      <c r="W237" s="33" t="b">
        <f t="shared" si="72"/>
        <v>1</v>
      </c>
      <c r="X237" s="33" t="b">
        <f t="shared" si="73"/>
        <v>1</v>
      </c>
      <c r="Y237" s="33" t="b">
        <f t="shared" si="74"/>
        <v>1</v>
      </c>
      <c r="AA237" s="33" t="b">
        <f t="shared" si="75"/>
        <v>0</v>
      </c>
      <c r="AB237" s="33" t="b">
        <f t="shared" si="76"/>
        <v>0</v>
      </c>
      <c r="AC237" s="33" t="b">
        <f t="shared" si="77"/>
        <v>0</v>
      </c>
      <c r="AE237" s="38" t="b">
        <f t="shared" si="78"/>
        <v>0</v>
      </c>
      <c r="AF237" s="33">
        <f t="shared" si="79"/>
        <v>0</v>
      </c>
      <c r="AH237" s="33" t="b">
        <f t="shared" si="80"/>
        <v>0</v>
      </c>
      <c r="AI237" s="33">
        <f t="shared" si="81"/>
        <v>0</v>
      </c>
      <c r="AK237" s="33" t="b">
        <f t="shared" si="82"/>
        <v>0</v>
      </c>
      <c r="AL237" s="33">
        <f t="shared" si="83"/>
        <v>0</v>
      </c>
    </row>
    <row r="238" spans="1:38" ht="17.100000000000001" customHeight="1" x14ac:dyDescent="0.2">
      <c r="A238" s="35"/>
      <c r="B238" s="47" t="str">
        <f>IF(AND(C238&lt;&gt;"",D238&lt;&gt;D237),LOOKUP(D238,QUADRO!B$11:B$30,QUADRO!E$11:E$30),"")</f>
        <v/>
      </c>
      <c r="C238" s="48" t="str">
        <f>IF(C237&lt;QUADRO!$G$32,C237+1,"")</f>
        <v/>
      </c>
      <c r="D238" s="46" t="str">
        <f>IF(C238&lt;&gt;"",IF(E237&gt;=LOOKUP(D237,QUADRO!$B$11:$B$30,QUADRO!$G$11:$G$30),CONCATENATE("D",IF(LOOKUP(D237,QUADRO!$B$11:$B$30,QUADRO!$C$11:$C$30)+1&lt;10,"0",""),LOOKUP(D237,QUADRO!$B$11:$B$30,QUADRO!$C$11:$C$30)+1),D237),"")</f>
        <v/>
      </c>
      <c r="E238" s="46" t="str">
        <f t="shared" ca="1" si="63"/>
        <v/>
      </c>
      <c r="F238" s="35"/>
      <c r="G238" s="49"/>
      <c r="H238" s="50"/>
      <c r="I238" s="51" t="str">
        <f t="shared" si="64"/>
        <v/>
      </c>
      <c r="J238" s="52"/>
      <c r="K238" s="51" t="str">
        <f t="shared" si="65"/>
        <v/>
      </c>
      <c r="L238" s="53"/>
      <c r="M238" s="20" t="str">
        <f t="shared" si="66"/>
        <v/>
      </c>
      <c r="N238" s="32" t="str">
        <f t="shared" si="67"/>
        <v/>
      </c>
      <c r="R238" s="33" t="b">
        <f t="shared" si="68"/>
        <v>0</v>
      </c>
      <c r="S238" s="33" t="b">
        <f t="shared" si="69"/>
        <v>0</v>
      </c>
      <c r="T238" s="33" t="b">
        <f t="shared" si="70"/>
        <v>0</v>
      </c>
      <c r="U238" s="33" t="b">
        <f t="shared" si="71"/>
        <v>0</v>
      </c>
      <c r="W238" s="33" t="b">
        <f t="shared" si="72"/>
        <v>1</v>
      </c>
      <c r="X238" s="33" t="b">
        <f t="shared" si="73"/>
        <v>1</v>
      </c>
      <c r="Y238" s="33" t="b">
        <f t="shared" si="74"/>
        <v>1</v>
      </c>
      <c r="AA238" s="33" t="b">
        <f t="shared" si="75"/>
        <v>0</v>
      </c>
      <c r="AB238" s="33" t="b">
        <f t="shared" si="76"/>
        <v>0</v>
      </c>
      <c r="AC238" s="33" t="b">
        <f t="shared" si="77"/>
        <v>0</v>
      </c>
      <c r="AE238" s="38" t="b">
        <f t="shared" si="78"/>
        <v>0</v>
      </c>
      <c r="AF238" s="33">
        <f t="shared" si="79"/>
        <v>0</v>
      </c>
      <c r="AH238" s="33" t="b">
        <f t="shared" si="80"/>
        <v>0</v>
      </c>
      <c r="AI238" s="33">
        <f t="shared" si="81"/>
        <v>0</v>
      </c>
      <c r="AK238" s="33" t="b">
        <f t="shared" si="82"/>
        <v>0</v>
      </c>
      <c r="AL238" s="33">
        <f t="shared" si="83"/>
        <v>0</v>
      </c>
    </row>
    <row r="239" spans="1:38" ht="17.100000000000001" customHeight="1" x14ac:dyDescent="0.2">
      <c r="A239" s="35"/>
      <c r="B239" s="47" t="str">
        <f>IF(AND(C239&lt;&gt;"",D239&lt;&gt;D238),LOOKUP(D239,QUADRO!B$11:B$30,QUADRO!E$11:E$30),"")</f>
        <v/>
      </c>
      <c r="C239" s="48" t="str">
        <f>IF(C238&lt;QUADRO!$G$32,C238+1,"")</f>
        <v/>
      </c>
      <c r="D239" s="46" t="str">
        <f>IF(C239&lt;&gt;"",IF(E238&gt;=LOOKUP(D238,QUADRO!$B$11:$B$30,QUADRO!$G$11:$G$30),CONCATENATE("D",IF(LOOKUP(D238,QUADRO!$B$11:$B$30,QUADRO!$C$11:$C$30)+1&lt;10,"0",""),LOOKUP(D238,QUADRO!$B$11:$B$30,QUADRO!$C$11:$C$30)+1),D238),"")</f>
        <v/>
      </c>
      <c r="E239" s="46" t="str">
        <f t="shared" ca="1" si="63"/>
        <v/>
      </c>
      <c r="F239" s="35"/>
      <c r="G239" s="49"/>
      <c r="H239" s="50"/>
      <c r="I239" s="51" t="str">
        <f t="shared" si="64"/>
        <v/>
      </c>
      <c r="J239" s="52"/>
      <c r="K239" s="51" t="str">
        <f t="shared" si="65"/>
        <v/>
      </c>
      <c r="L239" s="53"/>
      <c r="M239" s="20" t="str">
        <f t="shared" si="66"/>
        <v/>
      </c>
      <c r="N239" s="32" t="str">
        <f t="shared" si="67"/>
        <v/>
      </c>
      <c r="R239" s="33" t="b">
        <f t="shared" si="68"/>
        <v>0</v>
      </c>
      <c r="S239" s="33" t="b">
        <f t="shared" si="69"/>
        <v>0</v>
      </c>
      <c r="T239" s="33" t="b">
        <f t="shared" si="70"/>
        <v>0</v>
      </c>
      <c r="U239" s="33" t="b">
        <f t="shared" si="71"/>
        <v>0</v>
      </c>
      <c r="W239" s="33" t="b">
        <f t="shared" si="72"/>
        <v>1</v>
      </c>
      <c r="X239" s="33" t="b">
        <f t="shared" si="73"/>
        <v>1</v>
      </c>
      <c r="Y239" s="33" t="b">
        <f t="shared" si="74"/>
        <v>1</v>
      </c>
      <c r="AA239" s="33" t="b">
        <f t="shared" si="75"/>
        <v>0</v>
      </c>
      <c r="AB239" s="33" t="b">
        <f t="shared" si="76"/>
        <v>0</v>
      </c>
      <c r="AC239" s="33" t="b">
        <f t="shared" si="77"/>
        <v>0</v>
      </c>
      <c r="AE239" s="38" t="b">
        <f t="shared" si="78"/>
        <v>0</v>
      </c>
      <c r="AF239" s="33">
        <f t="shared" si="79"/>
        <v>0</v>
      </c>
      <c r="AH239" s="33" t="b">
        <f t="shared" si="80"/>
        <v>0</v>
      </c>
      <c r="AI239" s="33">
        <f t="shared" si="81"/>
        <v>0</v>
      </c>
      <c r="AK239" s="33" t="b">
        <f t="shared" si="82"/>
        <v>0</v>
      </c>
      <c r="AL239" s="33">
        <f t="shared" si="83"/>
        <v>0</v>
      </c>
    </row>
    <row r="240" spans="1:38" ht="17.100000000000001" customHeight="1" x14ac:dyDescent="0.2">
      <c r="A240" s="35"/>
      <c r="B240" s="47" t="str">
        <f>IF(AND(C240&lt;&gt;"",D240&lt;&gt;D239),LOOKUP(D240,QUADRO!B$11:B$30,QUADRO!E$11:E$30),"")</f>
        <v/>
      </c>
      <c r="C240" s="48" t="str">
        <f>IF(C239&lt;QUADRO!$G$32,C239+1,"")</f>
        <v/>
      </c>
      <c r="D240" s="46" t="str">
        <f>IF(C240&lt;&gt;"",IF(E239&gt;=LOOKUP(D239,QUADRO!$B$11:$B$30,QUADRO!$G$11:$G$30),CONCATENATE("D",IF(LOOKUP(D239,QUADRO!$B$11:$B$30,QUADRO!$C$11:$C$30)+1&lt;10,"0",""),LOOKUP(D239,QUADRO!$B$11:$B$30,QUADRO!$C$11:$C$30)+1),D239),"")</f>
        <v/>
      </c>
      <c r="E240" s="46" t="str">
        <f t="shared" ca="1" si="63"/>
        <v/>
      </c>
      <c r="F240" s="35"/>
      <c r="G240" s="49"/>
      <c r="H240" s="50"/>
      <c r="I240" s="51" t="str">
        <f t="shared" si="64"/>
        <v/>
      </c>
      <c r="J240" s="52"/>
      <c r="K240" s="51" t="str">
        <f t="shared" si="65"/>
        <v/>
      </c>
      <c r="L240" s="53"/>
      <c r="M240" s="20" t="str">
        <f t="shared" si="66"/>
        <v/>
      </c>
      <c r="N240" s="32" t="str">
        <f t="shared" si="67"/>
        <v/>
      </c>
      <c r="R240" s="33" t="b">
        <f t="shared" si="68"/>
        <v>0</v>
      </c>
      <c r="S240" s="33" t="b">
        <f t="shared" si="69"/>
        <v>0</v>
      </c>
      <c r="T240" s="33" t="b">
        <f t="shared" si="70"/>
        <v>0</v>
      </c>
      <c r="U240" s="33" t="b">
        <f t="shared" si="71"/>
        <v>0</v>
      </c>
      <c r="W240" s="33" t="b">
        <f t="shared" si="72"/>
        <v>1</v>
      </c>
      <c r="X240" s="33" t="b">
        <f t="shared" si="73"/>
        <v>1</v>
      </c>
      <c r="Y240" s="33" t="b">
        <f t="shared" si="74"/>
        <v>1</v>
      </c>
      <c r="AA240" s="33" t="b">
        <f t="shared" si="75"/>
        <v>0</v>
      </c>
      <c r="AB240" s="33" t="b">
        <f t="shared" si="76"/>
        <v>0</v>
      </c>
      <c r="AC240" s="33" t="b">
        <f t="shared" si="77"/>
        <v>0</v>
      </c>
      <c r="AE240" s="38" t="b">
        <f t="shared" si="78"/>
        <v>0</v>
      </c>
      <c r="AF240" s="33">
        <f t="shared" si="79"/>
        <v>0</v>
      </c>
      <c r="AH240" s="33" t="b">
        <f t="shared" si="80"/>
        <v>0</v>
      </c>
      <c r="AI240" s="33">
        <f t="shared" si="81"/>
        <v>0</v>
      </c>
      <c r="AK240" s="33" t="b">
        <f t="shared" si="82"/>
        <v>0</v>
      </c>
      <c r="AL240" s="33">
        <f t="shared" si="83"/>
        <v>0</v>
      </c>
    </row>
    <row r="241" spans="1:38" ht="17.100000000000001" customHeight="1" x14ac:dyDescent="0.2">
      <c r="A241" s="35"/>
      <c r="B241" s="47" t="str">
        <f>IF(AND(C241&lt;&gt;"",D241&lt;&gt;D240),LOOKUP(D241,QUADRO!B$11:B$30,QUADRO!E$11:E$30),"")</f>
        <v/>
      </c>
      <c r="C241" s="48" t="str">
        <f>IF(C240&lt;QUADRO!$G$32,C240+1,"")</f>
        <v/>
      </c>
      <c r="D241" s="46" t="str">
        <f>IF(C241&lt;&gt;"",IF(E240&gt;=LOOKUP(D240,QUADRO!$B$11:$B$30,QUADRO!$G$11:$G$30),CONCATENATE("D",IF(LOOKUP(D240,QUADRO!$B$11:$B$30,QUADRO!$C$11:$C$30)+1&lt;10,"0",""),LOOKUP(D240,QUADRO!$B$11:$B$30,QUADRO!$C$11:$C$30)+1),D240),"")</f>
        <v/>
      </c>
      <c r="E241" s="46" t="str">
        <f t="shared" ca="1" si="63"/>
        <v/>
      </c>
      <c r="F241" s="35"/>
      <c r="G241" s="49"/>
      <c r="H241" s="50"/>
      <c r="I241" s="51" t="str">
        <f t="shared" si="64"/>
        <v/>
      </c>
      <c r="J241" s="52"/>
      <c r="K241" s="51" t="str">
        <f t="shared" si="65"/>
        <v/>
      </c>
      <c r="L241" s="53"/>
      <c r="M241" s="20" t="str">
        <f t="shared" si="66"/>
        <v/>
      </c>
      <c r="N241" s="32" t="str">
        <f t="shared" si="67"/>
        <v/>
      </c>
      <c r="R241" s="33" t="b">
        <f t="shared" si="68"/>
        <v>0</v>
      </c>
      <c r="S241" s="33" t="b">
        <f t="shared" si="69"/>
        <v>0</v>
      </c>
      <c r="T241" s="33" t="b">
        <f t="shared" si="70"/>
        <v>0</v>
      </c>
      <c r="U241" s="33" t="b">
        <f t="shared" si="71"/>
        <v>0</v>
      </c>
      <c r="W241" s="33" t="b">
        <f t="shared" si="72"/>
        <v>1</v>
      </c>
      <c r="X241" s="33" t="b">
        <f t="shared" si="73"/>
        <v>1</v>
      </c>
      <c r="Y241" s="33" t="b">
        <f t="shared" si="74"/>
        <v>1</v>
      </c>
      <c r="AA241" s="33" t="b">
        <f t="shared" si="75"/>
        <v>0</v>
      </c>
      <c r="AB241" s="33" t="b">
        <f t="shared" si="76"/>
        <v>0</v>
      </c>
      <c r="AC241" s="33" t="b">
        <f t="shared" si="77"/>
        <v>0</v>
      </c>
      <c r="AE241" s="38" t="b">
        <f t="shared" si="78"/>
        <v>0</v>
      </c>
      <c r="AF241" s="33">
        <f t="shared" si="79"/>
        <v>0</v>
      </c>
      <c r="AH241" s="33" t="b">
        <f t="shared" si="80"/>
        <v>0</v>
      </c>
      <c r="AI241" s="33">
        <f t="shared" si="81"/>
        <v>0</v>
      </c>
      <c r="AK241" s="33" t="b">
        <f t="shared" si="82"/>
        <v>0</v>
      </c>
      <c r="AL241" s="33">
        <f t="shared" si="83"/>
        <v>0</v>
      </c>
    </row>
    <row r="242" spans="1:38" ht="17.100000000000001" customHeight="1" x14ac:dyDescent="0.2">
      <c r="A242" s="35"/>
      <c r="B242" s="47" t="str">
        <f>IF(AND(C242&lt;&gt;"",D242&lt;&gt;D241),LOOKUP(D242,QUADRO!B$11:B$30,QUADRO!E$11:E$30),"")</f>
        <v/>
      </c>
      <c r="C242" s="48" t="str">
        <f>IF(C241&lt;QUADRO!$G$32,C241+1,"")</f>
        <v/>
      </c>
      <c r="D242" s="46" t="str">
        <f>IF(C242&lt;&gt;"",IF(E241&gt;=LOOKUP(D241,QUADRO!$B$11:$B$30,QUADRO!$G$11:$G$30),CONCATENATE("D",IF(LOOKUP(D241,QUADRO!$B$11:$B$30,QUADRO!$C$11:$C$30)+1&lt;10,"0",""),LOOKUP(D241,QUADRO!$B$11:$B$30,QUADRO!$C$11:$C$30)+1),D241),"")</f>
        <v/>
      </c>
      <c r="E242" s="46" t="str">
        <f t="shared" ca="1" si="63"/>
        <v/>
      </c>
      <c r="F242" s="35"/>
      <c r="G242" s="49"/>
      <c r="H242" s="50"/>
      <c r="I242" s="51" t="str">
        <f t="shared" si="64"/>
        <v/>
      </c>
      <c r="J242" s="52"/>
      <c r="K242" s="51" t="str">
        <f t="shared" si="65"/>
        <v/>
      </c>
      <c r="L242" s="53"/>
      <c r="M242" s="20" t="str">
        <f t="shared" si="66"/>
        <v/>
      </c>
      <c r="N242" s="32" t="str">
        <f t="shared" si="67"/>
        <v/>
      </c>
      <c r="R242" s="33" t="b">
        <f t="shared" si="68"/>
        <v>0</v>
      </c>
      <c r="S242" s="33" t="b">
        <f t="shared" si="69"/>
        <v>0</v>
      </c>
      <c r="T242" s="33" t="b">
        <f t="shared" si="70"/>
        <v>0</v>
      </c>
      <c r="U242" s="33" t="b">
        <f t="shared" si="71"/>
        <v>0</v>
      </c>
      <c r="W242" s="33" t="b">
        <f t="shared" si="72"/>
        <v>1</v>
      </c>
      <c r="X242" s="33" t="b">
        <f t="shared" si="73"/>
        <v>1</v>
      </c>
      <c r="Y242" s="33" t="b">
        <f t="shared" si="74"/>
        <v>1</v>
      </c>
      <c r="AA242" s="33" t="b">
        <f t="shared" si="75"/>
        <v>0</v>
      </c>
      <c r="AB242" s="33" t="b">
        <f t="shared" si="76"/>
        <v>0</v>
      </c>
      <c r="AC242" s="33" t="b">
        <f t="shared" si="77"/>
        <v>0</v>
      </c>
      <c r="AE242" s="38" t="b">
        <f t="shared" si="78"/>
        <v>0</v>
      </c>
      <c r="AF242" s="33">
        <f t="shared" si="79"/>
        <v>0</v>
      </c>
      <c r="AH242" s="33" t="b">
        <f t="shared" si="80"/>
        <v>0</v>
      </c>
      <c r="AI242" s="33">
        <f t="shared" si="81"/>
        <v>0</v>
      </c>
      <c r="AK242" s="33" t="b">
        <f t="shared" si="82"/>
        <v>0</v>
      </c>
      <c r="AL242" s="33">
        <f t="shared" si="83"/>
        <v>0</v>
      </c>
    </row>
    <row r="243" spans="1:38" ht="17.100000000000001" customHeight="1" x14ac:dyDescent="0.2">
      <c r="A243" s="35"/>
      <c r="B243" s="47" t="str">
        <f>IF(AND(C243&lt;&gt;"",D243&lt;&gt;D242),LOOKUP(D243,QUADRO!B$11:B$30,QUADRO!E$11:E$30),"")</f>
        <v/>
      </c>
      <c r="C243" s="48" t="str">
        <f>IF(C242&lt;QUADRO!$G$32,C242+1,"")</f>
        <v/>
      </c>
      <c r="D243" s="46" t="str">
        <f>IF(C243&lt;&gt;"",IF(E242&gt;=LOOKUP(D242,QUADRO!$B$11:$B$30,QUADRO!$G$11:$G$30),CONCATENATE("D",IF(LOOKUP(D242,QUADRO!$B$11:$B$30,QUADRO!$C$11:$C$30)+1&lt;10,"0",""),LOOKUP(D242,QUADRO!$B$11:$B$30,QUADRO!$C$11:$C$30)+1),D242),"")</f>
        <v/>
      </c>
      <c r="E243" s="46" t="str">
        <f t="shared" ca="1" si="63"/>
        <v/>
      </c>
      <c r="F243" s="35"/>
      <c r="G243" s="49"/>
      <c r="H243" s="50"/>
      <c r="I243" s="51" t="str">
        <f t="shared" si="64"/>
        <v/>
      </c>
      <c r="J243" s="52"/>
      <c r="K243" s="51" t="str">
        <f t="shared" si="65"/>
        <v/>
      </c>
      <c r="L243" s="53"/>
      <c r="M243" s="20" t="str">
        <f t="shared" si="66"/>
        <v/>
      </c>
      <c r="N243" s="32" t="str">
        <f t="shared" si="67"/>
        <v/>
      </c>
      <c r="R243" s="33" t="b">
        <f t="shared" si="68"/>
        <v>0</v>
      </c>
      <c r="S243" s="33" t="b">
        <f t="shared" si="69"/>
        <v>0</v>
      </c>
      <c r="T243" s="33" t="b">
        <f t="shared" si="70"/>
        <v>0</v>
      </c>
      <c r="U243" s="33" t="b">
        <f t="shared" si="71"/>
        <v>0</v>
      </c>
      <c r="W243" s="33" t="b">
        <f t="shared" si="72"/>
        <v>1</v>
      </c>
      <c r="X243" s="33" t="b">
        <f t="shared" si="73"/>
        <v>1</v>
      </c>
      <c r="Y243" s="33" t="b">
        <f t="shared" si="74"/>
        <v>1</v>
      </c>
      <c r="AA243" s="33" t="b">
        <f t="shared" si="75"/>
        <v>0</v>
      </c>
      <c r="AB243" s="33" t="b">
        <f t="shared" si="76"/>
        <v>0</v>
      </c>
      <c r="AC243" s="33" t="b">
        <f t="shared" si="77"/>
        <v>0</v>
      </c>
      <c r="AE243" s="38" t="b">
        <f t="shared" si="78"/>
        <v>0</v>
      </c>
      <c r="AF243" s="33">
        <f t="shared" si="79"/>
        <v>0</v>
      </c>
      <c r="AH243" s="33" t="b">
        <f t="shared" si="80"/>
        <v>0</v>
      </c>
      <c r="AI243" s="33">
        <f t="shared" si="81"/>
        <v>0</v>
      </c>
      <c r="AK243" s="33" t="b">
        <f t="shared" si="82"/>
        <v>0</v>
      </c>
      <c r="AL243" s="33">
        <f t="shared" si="83"/>
        <v>0</v>
      </c>
    </row>
    <row r="244" spans="1:38" ht="17.100000000000001" customHeight="1" x14ac:dyDescent="0.2">
      <c r="A244" s="35"/>
      <c r="B244" s="47" t="str">
        <f>IF(AND(C244&lt;&gt;"",D244&lt;&gt;D243),LOOKUP(D244,QUADRO!B$11:B$30,QUADRO!E$11:E$30),"")</f>
        <v/>
      </c>
      <c r="C244" s="48" t="str">
        <f>IF(C243&lt;QUADRO!$G$32,C243+1,"")</f>
        <v/>
      </c>
      <c r="D244" s="46" t="str">
        <f>IF(C244&lt;&gt;"",IF(E243&gt;=LOOKUP(D243,QUADRO!$B$11:$B$30,QUADRO!$G$11:$G$30),CONCATENATE("D",IF(LOOKUP(D243,QUADRO!$B$11:$B$30,QUADRO!$C$11:$C$30)+1&lt;10,"0",""),LOOKUP(D243,QUADRO!$B$11:$B$30,QUADRO!$C$11:$C$30)+1),D243),"")</f>
        <v/>
      </c>
      <c r="E244" s="46" t="str">
        <f t="shared" ca="1" si="63"/>
        <v/>
      </c>
      <c r="F244" s="35"/>
      <c r="G244" s="49"/>
      <c r="H244" s="50"/>
      <c r="I244" s="51" t="str">
        <f t="shared" si="64"/>
        <v/>
      </c>
      <c r="J244" s="52"/>
      <c r="K244" s="51" t="str">
        <f t="shared" si="65"/>
        <v/>
      </c>
      <c r="L244" s="53"/>
      <c r="M244" s="20" t="str">
        <f t="shared" si="66"/>
        <v/>
      </c>
      <c r="N244" s="32" t="str">
        <f t="shared" si="67"/>
        <v/>
      </c>
      <c r="R244" s="33" t="b">
        <f t="shared" si="68"/>
        <v>0</v>
      </c>
      <c r="S244" s="33" t="b">
        <f t="shared" si="69"/>
        <v>0</v>
      </c>
      <c r="T244" s="33" t="b">
        <f t="shared" si="70"/>
        <v>0</v>
      </c>
      <c r="U244" s="33" t="b">
        <f t="shared" si="71"/>
        <v>0</v>
      </c>
      <c r="W244" s="33" t="b">
        <f t="shared" si="72"/>
        <v>1</v>
      </c>
      <c r="X244" s="33" t="b">
        <f t="shared" si="73"/>
        <v>1</v>
      </c>
      <c r="Y244" s="33" t="b">
        <f t="shared" si="74"/>
        <v>1</v>
      </c>
      <c r="AA244" s="33" t="b">
        <f t="shared" si="75"/>
        <v>0</v>
      </c>
      <c r="AB244" s="33" t="b">
        <f t="shared" si="76"/>
        <v>0</v>
      </c>
      <c r="AC244" s="33" t="b">
        <f t="shared" si="77"/>
        <v>0</v>
      </c>
      <c r="AE244" s="38" t="b">
        <f t="shared" si="78"/>
        <v>0</v>
      </c>
      <c r="AF244" s="33">
        <f t="shared" si="79"/>
        <v>0</v>
      </c>
      <c r="AH244" s="33" t="b">
        <f t="shared" si="80"/>
        <v>0</v>
      </c>
      <c r="AI244" s="33">
        <f t="shared" si="81"/>
        <v>0</v>
      </c>
      <c r="AK244" s="33" t="b">
        <f t="shared" si="82"/>
        <v>0</v>
      </c>
      <c r="AL244" s="33">
        <f t="shared" si="83"/>
        <v>0</v>
      </c>
    </row>
    <row r="245" spans="1:38" ht="17.100000000000001" customHeight="1" x14ac:dyDescent="0.2">
      <c r="A245" s="35"/>
      <c r="B245" s="47" t="str">
        <f>IF(AND(C245&lt;&gt;"",D245&lt;&gt;D244),LOOKUP(D245,QUADRO!B$11:B$30,QUADRO!E$11:E$30),"")</f>
        <v/>
      </c>
      <c r="C245" s="48" t="str">
        <f>IF(C244&lt;QUADRO!$G$32,C244+1,"")</f>
        <v/>
      </c>
      <c r="D245" s="46" t="str">
        <f>IF(C245&lt;&gt;"",IF(E244&gt;=LOOKUP(D244,QUADRO!$B$11:$B$30,QUADRO!$G$11:$G$30),CONCATENATE("D",IF(LOOKUP(D244,QUADRO!$B$11:$B$30,QUADRO!$C$11:$C$30)+1&lt;10,"0",""),LOOKUP(D244,QUADRO!$B$11:$B$30,QUADRO!$C$11:$C$30)+1),D244),"")</f>
        <v/>
      </c>
      <c r="E245" s="46" t="str">
        <f t="shared" ca="1" si="63"/>
        <v/>
      </c>
      <c r="F245" s="35"/>
      <c r="G245" s="49"/>
      <c r="H245" s="50"/>
      <c r="I245" s="51" t="str">
        <f t="shared" si="64"/>
        <v/>
      </c>
      <c r="J245" s="52"/>
      <c r="K245" s="51" t="str">
        <f t="shared" si="65"/>
        <v/>
      </c>
      <c r="L245" s="53"/>
      <c r="M245" s="20" t="str">
        <f t="shared" si="66"/>
        <v/>
      </c>
      <c r="N245" s="32" t="str">
        <f t="shared" si="67"/>
        <v/>
      </c>
      <c r="R245" s="33" t="b">
        <f t="shared" si="68"/>
        <v>0</v>
      </c>
      <c r="S245" s="33" t="b">
        <f t="shared" si="69"/>
        <v>0</v>
      </c>
      <c r="T245" s="33" t="b">
        <f t="shared" si="70"/>
        <v>0</v>
      </c>
      <c r="U245" s="33" t="b">
        <f t="shared" si="71"/>
        <v>0</v>
      </c>
      <c r="W245" s="33" t="b">
        <f t="shared" si="72"/>
        <v>1</v>
      </c>
      <c r="X245" s="33" t="b">
        <f t="shared" si="73"/>
        <v>1</v>
      </c>
      <c r="Y245" s="33" t="b">
        <f t="shared" si="74"/>
        <v>1</v>
      </c>
      <c r="AA245" s="33" t="b">
        <f t="shared" si="75"/>
        <v>0</v>
      </c>
      <c r="AB245" s="33" t="b">
        <f t="shared" si="76"/>
        <v>0</v>
      </c>
      <c r="AC245" s="33" t="b">
        <f t="shared" si="77"/>
        <v>0</v>
      </c>
      <c r="AE245" s="38" t="b">
        <f t="shared" si="78"/>
        <v>0</v>
      </c>
      <c r="AF245" s="33">
        <f t="shared" si="79"/>
        <v>0</v>
      </c>
      <c r="AH245" s="33" t="b">
        <f t="shared" si="80"/>
        <v>0</v>
      </c>
      <c r="AI245" s="33">
        <f t="shared" si="81"/>
        <v>0</v>
      </c>
      <c r="AK245" s="33" t="b">
        <f t="shared" si="82"/>
        <v>0</v>
      </c>
      <c r="AL245" s="33">
        <f t="shared" si="83"/>
        <v>0</v>
      </c>
    </row>
    <row r="246" spans="1:38" ht="17.100000000000001" customHeight="1" x14ac:dyDescent="0.2">
      <c r="A246" s="35"/>
      <c r="B246" s="47" t="str">
        <f>IF(AND(C246&lt;&gt;"",D246&lt;&gt;D245),LOOKUP(D246,QUADRO!B$11:B$30,QUADRO!E$11:E$30),"")</f>
        <v/>
      </c>
      <c r="C246" s="48" t="str">
        <f>IF(C245&lt;QUADRO!$G$32,C245+1,"")</f>
        <v/>
      </c>
      <c r="D246" s="46" t="str">
        <f>IF(C246&lt;&gt;"",IF(E245&gt;=LOOKUP(D245,QUADRO!$B$11:$B$30,QUADRO!$G$11:$G$30),CONCATENATE("D",IF(LOOKUP(D245,QUADRO!$B$11:$B$30,QUADRO!$C$11:$C$30)+1&lt;10,"0",""),LOOKUP(D245,QUADRO!$B$11:$B$30,QUADRO!$C$11:$C$30)+1),D245),"")</f>
        <v/>
      </c>
      <c r="E246" s="46" t="str">
        <f t="shared" ca="1" si="63"/>
        <v/>
      </c>
      <c r="F246" s="35"/>
      <c r="G246" s="49"/>
      <c r="H246" s="50"/>
      <c r="I246" s="51" t="str">
        <f t="shared" si="64"/>
        <v/>
      </c>
      <c r="J246" s="52"/>
      <c r="K246" s="51" t="str">
        <f t="shared" si="65"/>
        <v/>
      </c>
      <c r="L246" s="53"/>
      <c r="M246" s="20" t="str">
        <f t="shared" si="66"/>
        <v/>
      </c>
      <c r="N246" s="32" t="str">
        <f t="shared" si="67"/>
        <v/>
      </c>
      <c r="R246" s="33" t="b">
        <f t="shared" si="68"/>
        <v>0</v>
      </c>
      <c r="S246" s="33" t="b">
        <f t="shared" si="69"/>
        <v>0</v>
      </c>
      <c r="T246" s="33" t="b">
        <f t="shared" si="70"/>
        <v>0</v>
      </c>
      <c r="U246" s="33" t="b">
        <f t="shared" si="71"/>
        <v>0</v>
      </c>
      <c r="W246" s="33" t="b">
        <f t="shared" si="72"/>
        <v>1</v>
      </c>
      <c r="X246" s="33" t="b">
        <f t="shared" si="73"/>
        <v>1</v>
      </c>
      <c r="Y246" s="33" t="b">
        <f t="shared" si="74"/>
        <v>1</v>
      </c>
      <c r="AA246" s="33" t="b">
        <f t="shared" si="75"/>
        <v>0</v>
      </c>
      <c r="AB246" s="33" t="b">
        <f t="shared" si="76"/>
        <v>0</v>
      </c>
      <c r="AC246" s="33" t="b">
        <f t="shared" si="77"/>
        <v>0</v>
      </c>
      <c r="AE246" s="38" t="b">
        <f t="shared" si="78"/>
        <v>0</v>
      </c>
      <c r="AF246" s="33">
        <f t="shared" si="79"/>
        <v>0</v>
      </c>
      <c r="AH246" s="33" t="b">
        <f t="shared" si="80"/>
        <v>0</v>
      </c>
      <c r="AI246" s="33">
        <f t="shared" si="81"/>
        <v>0</v>
      </c>
      <c r="AK246" s="33" t="b">
        <f t="shared" si="82"/>
        <v>0</v>
      </c>
      <c r="AL246" s="33">
        <f t="shared" si="83"/>
        <v>0</v>
      </c>
    </row>
    <row r="247" spans="1:38" ht="17.100000000000001" customHeight="1" x14ac:dyDescent="0.2">
      <c r="A247" s="35"/>
      <c r="B247" s="47" t="str">
        <f>IF(AND(C247&lt;&gt;"",D247&lt;&gt;D246),LOOKUP(D247,QUADRO!B$11:B$30,QUADRO!E$11:E$30),"")</f>
        <v/>
      </c>
      <c r="C247" s="48" t="str">
        <f>IF(C246&lt;QUADRO!$G$32,C246+1,"")</f>
        <v/>
      </c>
      <c r="D247" s="46" t="str">
        <f>IF(C247&lt;&gt;"",IF(E246&gt;=LOOKUP(D246,QUADRO!$B$11:$B$30,QUADRO!$G$11:$G$30),CONCATENATE("D",IF(LOOKUP(D246,QUADRO!$B$11:$B$30,QUADRO!$C$11:$C$30)+1&lt;10,"0",""),LOOKUP(D246,QUADRO!$B$11:$B$30,QUADRO!$C$11:$C$30)+1),D246),"")</f>
        <v/>
      </c>
      <c r="E247" s="46" t="str">
        <f t="shared" ca="1" si="63"/>
        <v/>
      </c>
      <c r="F247" s="35"/>
      <c r="G247" s="49"/>
      <c r="H247" s="50"/>
      <c r="I247" s="51" t="str">
        <f t="shared" si="64"/>
        <v/>
      </c>
      <c r="J247" s="52"/>
      <c r="K247" s="51" t="str">
        <f t="shared" si="65"/>
        <v/>
      </c>
      <c r="L247" s="53"/>
      <c r="M247" s="20" t="str">
        <f t="shared" si="66"/>
        <v/>
      </c>
      <c r="N247" s="32" t="str">
        <f t="shared" si="67"/>
        <v/>
      </c>
      <c r="R247" s="33" t="b">
        <f t="shared" si="68"/>
        <v>0</v>
      </c>
      <c r="S247" s="33" t="b">
        <f t="shared" si="69"/>
        <v>0</v>
      </c>
      <c r="T247" s="33" t="b">
        <f t="shared" si="70"/>
        <v>0</v>
      </c>
      <c r="U247" s="33" t="b">
        <f t="shared" si="71"/>
        <v>0</v>
      </c>
      <c r="W247" s="33" t="b">
        <f t="shared" si="72"/>
        <v>1</v>
      </c>
      <c r="X247" s="33" t="b">
        <f t="shared" si="73"/>
        <v>1</v>
      </c>
      <c r="Y247" s="33" t="b">
        <f t="shared" si="74"/>
        <v>1</v>
      </c>
      <c r="AA247" s="33" t="b">
        <f t="shared" si="75"/>
        <v>0</v>
      </c>
      <c r="AB247" s="33" t="b">
        <f t="shared" si="76"/>
        <v>0</v>
      </c>
      <c r="AC247" s="33" t="b">
        <f t="shared" si="77"/>
        <v>0</v>
      </c>
      <c r="AE247" s="38" t="b">
        <f t="shared" si="78"/>
        <v>0</v>
      </c>
      <c r="AF247" s="33">
        <f t="shared" si="79"/>
        <v>0</v>
      </c>
      <c r="AH247" s="33" t="b">
        <f t="shared" si="80"/>
        <v>0</v>
      </c>
      <c r="AI247" s="33">
        <f t="shared" si="81"/>
        <v>0</v>
      </c>
      <c r="AK247" s="33" t="b">
        <f t="shared" si="82"/>
        <v>0</v>
      </c>
      <c r="AL247" s="33">
        <f t="shared" si="83"/>
        <v>0</v>
      </c>
    </row>
    <row r="248" spans="1:38" ht="17.100000000000001" customHeight="1" x14ac:dyDescent="0.2">
      <c r="A248" s="35"/>
      <c r="B248" s="47" t="str">
        <f>IF(AND(C248&lt;&gt;"",D248&lt;&gt;D247),LOOKUP(D248,QUADRO!B$11:B$30,QUADRO!E$11:E$30),"")</f>
        <v/>
      </c>
      <c r="C248" s="48" t="str">
        <f>IF(C247&lt;QUADRO!$G$32,C247+1,"")</f>
        <v/>
      </c>
      <c r="D248" s="46" t="str">
        <f>IF(C248&lt;&gt;"",IF(E247&gt;=LOOKUP(D247,QUADRO!$B$11:$B$30,QUADRO!$G$11:$G$30),CONCATENATE("D",IF(LOOKUP(D247,QUADRO!$B$11:$B$30,QUADRO!$C$11:$C$30)+1&lt;10,"0",""),LOOKUP(D247,QUADRO!$B$11:$B$30,QUADRO!$C$11:$C$30)+1),D247),"")</f>
        <v/>
      </c>
      <c r="E248" s="46" t="str">
        <f t="shared" ca="1" si="63"/>
        <v/>
      </c>
      <c r="F248" s="35"/>
      <c r="G248" s="49"/>
      <c r="H248" s="50"/>
      <c r="I248" s="51" t="str">
        <f t="shared" si="64"/>
        <v/>
      </c>
      <c r="J248" s="52"/>
      <c r="K248" s="51" t="str">
        <f t="shared" si="65"/>
        <v/>
      </c>
      <c r="L248" s="53"/>
      <c r="M248" s="20" t="str">
        <f t="shared" si="66"/>
        <v/>
      </c>
      <c r="N248" s="32" t="str">
        <f t="shared" si="67"/>
        <v/>
      </c>
      <c r="R248" s="33" t="b">
        <f t="shared" si="68"/>
        <v>0</v>
      </c>
      <c r="S248" s="33" t="b">
        <f t="shared" si="69"/>
        <v>0</v>
      </c>
      <c r="T248" s="33" t="b">
        <f t="shared" si="70"/>
        <v>0</v>
      </c>
      <c r="U248" s="33" t="b">
        <f t="shared" si="71"/>
        <v>0</v>
      </c>
      <c r="W248" s="33" t="b">
        <f t="shared" si="72"/>
        <v>1</v>
      </c>
      <c r="X248" s="33" t="b">
        <f t="shared" si="73"/>
        <v>1</v>
      </c>
      <c r="Y248" s="33" t="b">
        <f t="shared" si="74"/>
        <v>1</v>
      </c>
      <c r="AA248" s="33" t="b">
        <f t="shared" si="75"/>
        <v>0</v>
      </c>
      <c r="AB248" s="33" t="b">
        <f t="shared" si="76"/>
        <v>0</v>
      </c>
      <c r="AC248" s="33" t="b">
        <f t="shared" si="77"/>
        <v>0</v>
      </c>
      <c r="AE248" s="38" t="b">
        <f t="shared" si="78"/>
        <v>0</v>
      </c>
      <c r="AF248" s="33">
        <f t="shared" si="79"/>
        <v>0</v>
      </c>
      <c r="AH248" s="33" t="b">
        <f t="shared" si="80"/>
        <v>0</v>
      </c>
      <c r="AI248" s="33">
        <f t="shared" si="81"/>
        <v>0</v>
      </c>
      <c r="AK248" s="33" t="b">
        <f t="shared" si="82"/>
        <v>0</v>
      </c>
      <c r="AL248" s="33">
        <f t="shared" si="83"/>
        <v>0</v>
      </c>
    </row>
    <row r="249" spans="1:38" ht="17.100000000000001" customHeight="1" x14ac:dyDescent="0.2">
      <c r="A249" s="35"/>
      <c r="B249" s="47" t="str">
        <f>IF(AND(C249&lt;&gt;"",D249&lt;&gt;D248),LOOKUP(D249,QUADRO!B$11:B$30,QUADRO!E$11:E$30),"")</f>
        <v/>
      </c>
      <c r="C249" s="48" t="str">
        <f>IF(C248&lt;QUADRO!$G$32,C248+1,"")</f>
        <v/>
      </c>
      <c r="D249" s="46" t="str">
        <f>IF(C249&lt;&gt;"",IF(E248&gt;=LOOKUP(D248,QUADRO!$B$11:$B$30,QUADRO!$G$11:$G$30),CONCATENATE("D",IF(LOOKUP(D248,QUADRO!$B$11:$B$30,QUADRO!$C$11:$C$30)+1&lt;10,"0",""),LOOKUP(D248,QUADRO!$B$11:$B$30,QUADRO!$C$11:$C$30)+1),D248),"")</f>
        <v/>
      </c>
      <c r="E249" s="46" t="str">
        <f t="shared" ca="1" si="63"/>
        <v/>
      </c>
      <c r="F249" s="35"/>
      <c r="G249" s="49"/>
      <c r="H249" s="50"/>
      <c r="I249" s="51" t="str">
        <f t="shared" si="64"/>
        <v/>
      </c>
      <c r="J249" s="52"/>
      <c r="K249" s="51" t="str">
        <f t="shared" si="65"/>
        <v/>
      </c>
      <c r="L249" s="53"/>
      <c r="M249" s="20" t="str">
        <f t="shared" si="66"/>
        <v/>
      </c>
      <c r="N249" s="32" t="str">
        <f t="shared" si="67"/>
        <v/>
      </c>
      <c r="R249" s="33" t="b">
        <f t="shared" si="68"/>
        <v>0</v>
      </c>
      <c r="S249" s="33" t="b">
        <f t="shared" si="69"/>
        <v>0</v>
      </c>
      <c r="T249" s="33" t="b">
        <f t="shared" si="70"/>
        <v>0</v>
      </c>
      <c r="U249" s="33" t="b">
        <f t="shared" si="71"/>
        <v>0</v>
      </c>
      <c r="W249" s="33" t="b">
        <f t="shared" si="72"/>
        <v>1</v>
      </c>
      <c r="X249" s="33" t="b">
        <f t="shared" si="73"/>
        <v>1</v>
      </c>
      <c r="Y249" s="33" t="b">
        <f t="shared" si="74"/>
        <v>1</v>
      </c>
      <c r="AA249" s="33" t="b">
        <f t="shared" si="75"/>
        <v>0</v>
      </c>
      <c r="AB249" s="33" t="b">
        <f t="shared" si="76"/>
        <v>0</v>
      </c>
      <c r="AC249" s="33" t="b">
        <f t="shared" si="77"/>
        <v>0</v>
      </c>
      <c r="AE249" s="38" t="b">
        <f t="shared" si="78"/>
        <v>0</v>
      </c>
      <c r="AF249" s="33">
        <f t="shared" si="79"/>
        <v>0</v>
      </c>
      <c r="AH249" s="33" t="b">
        <f t="shared" si="80"/>
        <v>0</v>
      </c>
      <c r="AI249" s="33">
        <f t="shared" si="81"/>
        <v>0</v>
      </c>
      <c r="AK249" s="33" t="b">
        <f t="shared" si="82"/>
        <v>0</v>
      </c>
      <c r="AL249" s="33">
        <f t="shared" si="83"/>
        <v>0</v>
      </c>
    </row>
    <row r="250" spans="1:38" ht="17.100000000000001" customHeight="1" x14ac:dyDescent="0.2">
      <c r="A250" s="35"/>
      <c r="B250" s="47" t="str">
        <f>IF(AND(C250&lt;&gt;"",D250&lt;&gt;D249),LOOKUP(D250,QUADRO!B$11:B$30,QUADRO!E$11:E$30),"")</f>
        <v/>
      </c>
      <c r="C250" s="48" t="str">
        <f>IF(C249&lt;QUADRO!$G$32,C249+1,"")</f>
        <v/>
      </c>
      <c r="D250" s="46" t="str">
        <f>IF(C250&lt;&gt;"",IF(E249&gt;=LOOKUP(D249,QUADRO!$B$11:$B$30,QUADRO!$G$11:$G$30),CONCATENATE("D",IF(LOOKUP(D249,QUADRO!$B$11:$B$30,QUADRO!$C$11:$C$30)+1&lt;10,"0",""),LOOKUP(D249,QUADRO!$B$11:$B$30,QUADRO!$C$11:$C$30)+1),D249),"")</f>
        <v/>
      </c>
      <c r="E250" s="46" t="str">
        <f t="shared" ca="1" si="63"/>
        <v/>
      </c>
      <c r="F250" s="35"/>
      <c r="G250" s="49"/>
      <c r="H250" s="50"/>
      <c r="I250" s="51" t="str">
        <f t="shared" si="64"/>
        <v/>
      </c>
      <c r="J250" s="52"/>
      <c r="K250" s="51" t="str">
        <f t="shared" si="65"/>
        <v/>
      </c>
      <c r="L250" s="53"/>
      <c r="M250" s="20" t="str">
        <f t="shared" si="66"/>
        <v/>
      </c>
      <c r="N250" s="32" t="str">
        <f t="shared" si="67"/>
        <v/>
      </c>
      <c r="R250" s="33" t="b">
        <f t="shared" si="68"/>
        <v>0</v>
      </c>
      <c r="S250" s="33" t="b">
        <f t="shared" si="69"/>
        <v>0</v>
      </c>
      <c r="T250" s="33" t="b">
        <f t="shared" si="70"/>
        <v>0</v>
      </c>
      <c r="U250" s="33" t="b">
        <f t="shared" si="71"/>
        <v>0</v>
      </c>
      <c r="W250" s="33" t="b">
        <f t="shared" si="72"/>
        <v>1</v>
      </c>
      <c r="X250" s="33" t="b">
        <f t="shared" si="73"/>
        <v>1</v>
      </c>
      <c r="Y250" s="33" t="b">
        <f t="shared" si="74"/>
        <v>1</v>
      </c>
      <c r="AA250" s="33" t="b">
        <f t="shared" si="75"/>
        <v>0</v>
      </c>
      <c r="AB250" s="33" t="b">
        <f t="shared" si="76"/>
        <v>0</v>
      </c>
      <c r="AC250" s="33" t="b">
        <f t="shared" si="77"/>
        <v>0</v>
      </c>
      <c r="AE250" s="38" t="b">
        <f t="shared" si="78"/>
        <v>0</v>
      </c>
      <c r="AF250" s="33">
        <f t="shared" si="79"/>
        <v>0</v>
      </c>
      <c r="AH250" s="33" t="b">
        <f t="shared" si="80"/>
        <v>0</v>
      </c>
      <c r="AI250" s="33">
        <f t="shared" si="81"/>
        <v>0</v>
      </c>
      <c r="AK250" s="33" t="b">
        <f t="shared" si="82"/>
        <v>0</v>
      </c>
      <c r="AL250" s="33">
        <f t="shared" si="83"/>
        <v>0</v>
      </c>
    </row>
    <row r="251" spans="1:38" ht="17.100000000000001" customHeight="1" x14ac:dyDescent="0.2">
      <c r="A251" s="35"/>
      <c r="B251" s="47" t="str">
        <f>IF(AND(C251&lt;&gt;"",D251&lt;&gt;D250),LOOKUP(D251,QUADRO!B$11:B$30,QUADRO!E$11:E$30),"")</f>
        <v/>
      </c>
      <c r="C251" s="48" t="str">
        <f>IF(C250&lt;QUADRO!$G$32,C250+1,"")</f>
        <v/>
      </c>
      <c r="D251" s="46" t="str">
        <f>IF(C251&lt;&gt;"",IF(E250&gt;=LOOKUP(D250,QUADRO!$B$11:$B$30,QUADRO!$G$11:$G$30),CONCATENATE("D",IF(LOOKUP(D250,QUADRO!$B$11:$B$30,QUADRO!$C$11:$C$30)+1&lt;10,"0",""),LOOKUP(D250,QUADRO!$B$11:$B$30,QUADRO!$C$11:$C$30)+1),D250),"")</f>
        <v/>
      </c>
      <c r="E251" s="46" t="str">
        <f t="shared" ca="1" si="63"/>
        <v/>
      </c>
      <c r="F251" s="35"/>
      <c r="G251" s="49"/>
      <c r="H251" s="50"/>
      <c r="I251" s="51" t="str">
        <f t="shared" si="64"/>
        <v/>
      </c>
      <c r="J251" s="52"/>
      <c r="K251" s="51" t="str">
        <f t="shared" si="65"/>
        <v/>
      </c>
      <c r="L251" s="53"/>
      <c r="M251" s="20" t="str">
        <f t="shared" si="66"/>
        <v/>
      </c>
      <c r="N251" s="32" t="str">
        <f t="shared" si="67"/>
        <v/>
      </c>
      <c r="R251" s="33" t="b">
        <f t="shared" si="68"/>
        <v>0</v>
      </c>
      <c r="S251" s="33" t="b">
        <f t="shared" si="69"/>
        <v>0</v>
      </c>
      <c r="T251" s="33" t="b">
        <f t="shared" si="70"/>
        <v>0</v>
      </c>
      <c r="U251" s="33" t="b">
        <f t="shared" si="71"/>
        <v>0</v>
      </c>
      <c r="W251" s="33" t="b">
        <f t="shared" si="72"/>
        <v>1</v>
      </c>
      <c r="X251" s="33" t="b">
        <f t="shared" si="73"/>
        <v>1</v>
      </c>
      <c r="Y251" s="33" t="b">
        <f t="shared" si="74"/>
        <v>1</v>
      </c>
      <c r="AA251" s="33" t="b">
        <f t="shared" si="75"/>
        <v>0</v>
      </c>
      <c r="AB251" s="33" t="b">
        <f t="shared" si="76"/>
        <v>0</v>
      </c>
      <c r="AC251" s="33" t="b">
        <f t="shared" si="77"/>
        <v>0</v>
      </c>
      <c r="AE251" s="38" t="b">
        <f t="shared" si="78"/>
        <v>0</v>
      </c>
      <c r="AF251" s="33">
        <f t="shared" si="79"/>
        <v>0</v>
      </c>
      <c r="AH251" s="33" t="b">
        <f t="shared" si="80"/>
        <v>0</v>
      </c>
      <c r="AI251" s="33">
        <f t="shared" si="81"/>
        <v>0</v>
      </c>
      <c r="AK251" s="33" t="b">
        <f t="shared" si="82"/>
        <v>0</v>
      </c>
      <c r="AL251" s="33">
        <f t="shared" si="83"/>
        <v>0</v>
      </c>
    </row>
    <row r="252" spans="1:38" ht="17.100000000000001" customHeight="1" x14ac:dyDescent="0.2">
      <c r="A252" s="35"/>
      <c r="B252" s="47" t="str">
        <f>IF(AND(C252&lt;&gt;"",D252&lt;&gt;D251),LOOKUP(D252,QUADRO!B$11:B$30,QUADRO!E$11:E$30),"")</f>
        <v/>
      </c>
      <c r="C252" s="48" t="str">
        <f>IF(C251&lt;QUADRO!$G$32,C251+1,"")</f>
        <v/>
      </c>
      <c r="D252" s="46" t="str">
        <f>IF(C252&lt;&gt;"",IF(E251&gt;=LOOKUP(D251,QUADRO!$B$11:$B$30,QUADRO!$G$11:$G$30),CONCATENATE("D",IF(LOOKUP(D251,QUADRO!$B$11:$B$30,QUADRO!$C$11:$C$30)+1&lt;10,"0",""),LOOKUP(D251,QUADRO!$B$11:$B$30,QUADRO!$C$11:$C$30)+1),D251),"")</f>
        <v/>
      </c>
      <c r="E252" s="46" t="str">
        <f t="shared" ca="1" si="63"/>
        <v/>
      </c>
      <c r="F252" s="35"/>
      <c r="G252" s="49"/>
      <c r="H252" s="50"/>
      <c r="I252" s="51" t="str">
        <f t="shared" si="64"/>
        <v/>
      </c>
      <c r="J252" s="52"/>
      <c r="K252" s="51" t="str">
        <f t="shared" si="65"/>
        <v/>
      </c>
      <c r="L252" s="53"/>
      <c r="M252" s="20" t="str">
        <f t="shared" si="66"/>
        <v/>
      </c>
      <c r="N252" s="32" t="str">
        <f t="shared" si="67"/>
        <v/>
      </c>
      <c r="R252" s="33" t="b">
        <f t="shared" si="68"/>
        <v>0</v>
      </c>
      <c r="S252" s="33" t="b">
        <f t="shared" si="69"/>
        <v>0</v>
      </c>
      <c r="T252" s="33" t="b">
        <f t="shared" si="70"/>
        <v>0</v>
      </c>
      <c r="U252" s="33" t="b">
        <f t="shared" si="71"/>
        <v>0</v>
      </c>
      <c r="W252" s="33" t="b">
        <f t="shared" si="72"/>
        <v>1</v>
      </c>
      <c r="X252" s="33" t="b">
        <f t="shared" si="73"/>
        <v>1</v>
      </c>
      <c r="Y252" s="33" t="b">
        <f t="shared" si="74"/>
        <v>1</v>
      </c>
      <c r="AA252" s="33" t="b">
        <f t="shared" si="75"/>
        <v>0</v>
      </c>
      <c r="AB252" s="33" t="b">
        <f t="shared" si="76"/>
        <v>0</v>
      </c>
      <c r="AC252" s="33" t="b">
        <f t="shared" si="77"/>
        <v>0</v>
      </c>
      <c r="AE252" s="38" t="b">
        <f t="shared" si="78"/>
        <v>0</v>
      </c>
      <c r="AF252" s="33">
        <f t="shared" si="79"/>
        <v>0</v>
      </c>
      <c r="AH252" s="33" t="b">
        <f t="shared" si="80"/>
        <v>0</v>
      </c>
      <c r="AI252" s="33">
        <f t="shared" si="81"/>
        <v>0</v>
      </c>
      <c r="AK252" s="33" t="b">
        <f t="shared" si="82"/>
        <v>0</v>
      </c>
      <c r="AL252" s="33">
        <f t="shared" si="83"/>
        <v>0</v>
      </c>
    </row>
    <row r="253" spans="1:38" ht="17.100000000000001" customHeight="1" x14ac:dyDescent="0.2">
      <c r="A253" s="35"/>
      <c r="B253" s="47" t="str">
        <f>IF(AND(C253&lt;&gt;"",D253&lt;&gt;D252),LOOKUP(D253,QUADRO!B$11:B$30,QUADRO!E$11:E$30),"")</f>
        <v/>
      </c>
      <c r="C253" s="48" t="str">
        <f>IF(C252&lt;QUADRO!$G$32,C252+1,"")</f>
        <v/>
      </c>
      <c r="D253" s="46" t="str">
        <f>IF(C253&lt;&gt;"",IF(E252&gt;=LOOKUP(D252,QUADRO!$B$11:$B$30,QUADRO!$G$11:$G$30),CONCATENATE("D",IF(LOOKUP(D252,QUADRO!$B$11:$B$30,QUADRO!$C$11:$C$30)+1&lt;10,"0",""),LOOKUP(D252,QUADRO!$B$11:$B$30,QUADRO!$C$11:$C$30)+1),D252),"")</f>
        <v/>
      </c>
      <c r="E253" s="46" t="str">
        <f t="shared" ca="1" si="63"/>
        <v/>
      </c>
      <c r="F253" s="35"/>
      <c r="G253" s="49"/>
      <c r="H253" s="50"/>
      <c r="I253" s="51" t="str">
        <f t="shared" si="64"/>
        <v/>
      </c>
      <c r="J253" s="52"/>
      <c r="K253" s="51" t="str">
        <f t="shared" si="65"/>
        <v/>
      </c>
      <c r="L253" s="53"/>
      <c r="M253" s="20" t="str">
        <f t="shared" si="66"/>
        <v/>
      </c>
      <c r="N253" s="32" t="str">
        <f t="shared" si="67"/>
        <v/>
      </c>
      <c r="R253" s="33" t="b">
        <f t="shared" si="68"/>
        <v>0</v>
      </c>
      <c r="S253" s="33" t="b">
        <f t="shared" si="69"/>
        <v>0</v>
      </c>
      <c r="T253" s="33" t="b">
        <f t="shared" si="70"/>
        <v>0</v>
      </c>
      <c r="U253" s="33" t="b">
        <f t="shared" si="71"/>
        <v>0</v>
      </c>
      <c r="W253" s="33" t="b">
        <f t="shared" si="72"/>
        <v>1</v>
      </c>
      <c r="X253" s="33" t="b">
        <f t="shared" si="73"/>
        <v>1</v>
      </c>
      <c r="Y253" s="33" t="b">
        <f t="shared" si="74"/>
        <v>1</v>
      </c>
      <c r="AA253" s="33" t="b">
        <f t="shared" si="75"/>
        <v>0</v>
      </c>
      <c r="AB253" s="33" t="b">
        <f t="shared" si="76"/>
        <v>0</v>
      </c>
      <c r="AC253" s="33" t="b">
        <f t="shared" si="77"/>
        <v>0</v>
      </c>
      <c r="AE253" s="38" t="b">
        <f t="shared" si="78"/>
        <v>0</v>
      </c>
      <c r="AF253" s="33">
        <f t="shared" si="79"/>
        <v>0</v>
      </c>
      <c r="AH253" s="33" t="b">
        <f t="shared" si="80"/>
        <v>0</v>
      </c>
      <c r="AI253" s="33">
        <f t="shared" si="81"/>
        <v>0</v>
      </c>
      <c r="AK253" s="33" t="b">
        <f t="shared" si="82"/>
        <v>0</v>
      </c>
      <c r="AL253" s="33">
        <f t="shared" si="83"/>
        <v>0</v>
      </c>
    </row>
    <row r="254" spans="1:38" ht="17.100000000000001" customHeight="1" x14ac:dyDescent="0.2">
      <c r="A254" s="35"/>
      <c r="B254" s="47" t="str">
        <f>IF(AND(C254&lt;&gt;"",D254&lt;&gt;D253),LOOKUP(D254,QUADRO!B$11:B$30,QUADRO!E$11:E$30),"")</f>
        <v/>
      </c>
      <c r="C254" s="48" t="str">
        <f>IF(C253&lt;QUADRO!$G$32,C253+1,"")</f>
        <v/>
      </c>
      <c r="D254" s="46" t="str">
        <f>IF(C254&lt;&gt;"",IF(E253&gt;=LOOKUP(D253,QUADRO!$B$11:$B$30,QUADRO!$G$11:$G$30),CONCATENATE("D",IF(LOOKUP(D253,QUADRO!$B$11:$B$30,QUADRO!$C$11:$C$30)+1&lt;10,"0",""),LOOKUP(D253,QUADRO!$B$11:$B$30,QUADRO!$C$11:$C$30)+1),D253),"")</f>
        <v/>
      </c>
      <c r="E254" s="46" t="str">
        <f t="shared" ca="1" si="63"/>
        <v/>
      </c>
      <c r="F254" s="35"/>
      <c r="G254" s="49"/>
      <c r="H254" s="50"/>
      <c r="I254" s="51" t="str">
        <f t="shared" si="64"/>
        <v/>
      </c>
      <c r="J254" s="52"/>
      <c r="K254" s="51" t="str">
        <f t="shared" si="65"/>
        <v/>
      </c>
      <c r="L254" s="53"/>
      <c r="M254" s="20" t="str">
        <f t="shared" si="66"/>
        <v/>
      </c>
      <c r="N254" s="32" t="str">
        <f t="shared" si="67"/>
        <v/>
      </c>
      <c r="R254" s="33" t="b">
        <f t="shared" si="68"/>
        <v>0</v>
      </c>
      <c r="S254" s="33" t="b">
        <f t="shared" si="69"/>
        <v>0</v>
      </c>
      <c r="T254" s="33" t="b">
        <f t="shared" si="70"/>
        <v>0</v>
      </c>
      <c r="U254" s="33" t="b">
        <f t="shared" si="71"/>
        <v>0</v>
      </c>
      <c r="W254" s="33" t="b">
        <f t="shared" si="72"/>
        <v>1</v>
      </c>
      <c r="X254" s="33" t="b">
        <f t="shared" si="73"/>
        <v>1</v>
      </c>
      <c r="Y254" s="33" t="b">
        <f t="shared" si="74"/>
        <v>1</v>
      </c>
      <c r="AA254" s="33" t="b">
        <f t="shared" si="75"/>
        <v>0</v>
      </c>
      <c r="AB254" s="33" t="b">
        <f t="shared" si="76"/>
        <v>0</v>
      </c>
      <c r="AC254" s="33" t="b">
        <f t="shared" si="77"/>
        <v>0</v>
      </c>
      <c r="AE254" s="38" t="b">
        <f t="shared" si="78"/>
        <v>0</v>
      </c>
      <c r="AF254" s="33">
        <f t="shared" si="79"/>
        <v>0</v>
      </c>
      <c r="AH254" s="33" t="b">
        <f t="shared" si="80"/>
        <v>0</v>
      </c>
      <c r="AI254" s="33">
        <f t="shared" si="81"/>
        <v>0</v>
      </c>
      <c r="AK254" s="33" t="b">
        <f t="shared" si="82"/>
        <v>0</v>
      </c>
      <c r="AL254" s="33">
        <f t="shared" si="83"/>
        <v>0</v>
      </c>
    </row>
    <row r="255" spans="1:38" ht="17.100000000000001" customHeight="1" x14ac:dyDescent="0.2">
      <c r="A255" s="35"/>
      <c r="B255" s="47" t="str">
        <f>IF(AND(C255&lt;&gt;"",D255&lt;&gt;D254),LOOKUP(D255,QUADRO!B$11:B$30,QUADRO!E$11:E$30),"")</f>
        <v/>
      </c>
      <c r="C255" s="48" t="str">
        <f>IF(C254&lt;QUADRO!$G$32,C254+1,"")</f>
        <v/>
      </c>
      <c r="D255" s="46" t="str">
        <f>IF(C255&lt;&gt;"",IF(E254&gt;=LOOKUP(D254,QUADRO!$B$11:$B$30,QUADRO!$G$11:$G$30),CONCATENATE("D",IF(LOOKUP(D254,QUADRO!$B$11:$B$30,QUADRO!$C$11:$C$30)+1&lt;10,"0",""),LOOKUP(D254,QUADRO!$B$11:$B$30,QUADRO!$C$11:$C$30)+1),D254),"")</f>
        <v/>
      </c>
      <c r="E255" s="46" t="str">
        <f t="shared" ca="1" si="63"/>
        <v/>
      </c>
      <c r="F255" s="35"/>
      <c r="G255" s="49"/>
      <c r="H255" s="50"/>
      <c r="I255" s="51" t="str">
        <f t="shared" si="64"/>
        <v/>
      </c>
      <c r="J255" s="52"/>
      <c r="K255" s="51" t="str">
        <f t="shared" si="65"/>
        <v/>
      </c>
      <c r="L255" s="53"/>
      <c r="M255" s="20" t="str">
        <f t="shared" si="66"/>
        <v/>
      </c>
      <c r="N255" s="32" t="str">
        <f t="shared" si="67"/>
        <v/>
      </c>
      <c r="R255" s="33" t="b">
        <f t="shared" si="68"/>
        <v>0</v>
      </c>
      <c r="S255" s="33" t="b">
        <f t="shared" si="69"/>
        <v>0</v>
      </c>
      <c r="T255" s="33" t="b">
        <f t="shared" si="70"/>
        <v>0</v>
      </c>
      <c r="U255" s="33" t="b">
        <f t="shared" si="71"/>
        <v>0</v>
      </c>
      <c r="W255" s="33" t="b">
        <f t="shared" si="72"/>
        <v>1</v>
      </c>
      <c r="X255" s="33" t="b">
        <f t="shared" si="73"/>
        <v>1</v>
      </c>
      <c r="Y255" s="33" t="b">
        <f t="shared" si="74"/>
        <v>1</v>
      </c>
      <c r="AA255" s="33" t="b">
        <f t="shared" si="75"/>
        <v>0</v>
      </c>
      <c r="AB255" s="33" t="b">
        <f t="shared" si="76"/>
        <v>0</v>
      </c>
      <c r="AC255" s="33" t="b">
        <f t="shared" si="77"/>
        <v>0</v>
      </c>
      <c r="AE255" s="38" t="b">
        <f t="shared" si="78"/>
        <v>0</v>
      </c>
      <c r="AF255" s="33">
        <f t="shared" si="79"/>
        <v>0</v>
      </c>
      <c r="AH255" s="33" t="b">
        <f t="shared" si="80"/>
        <v>0</v>
      </c>
      <c r="AI255" s="33">
        <f t="shared" si="81"/>
        <v>0</v>
      </c>
      <c r="AK255" s="33" t="b">
        <f t="shared" si="82"/>
        <v>0</v>
      </c>
      <c r="AL255" s="33">
        <f t="shared" si="83"/>
        <v>0</v>
      </c>
    </row>
    <row r="256" spans="1:38" ht="17.100000000000001" customHeight="1" x14ac:dyDescent="0.2">
      <c r="A256" s="35"/>
      <c r="B256" s="47" t="str">
        <f>IF(AND(C256&lt;&gt;"",D256&lt;&gt;D255),LOOKUP(D256,QUADRO!B$11:B$30,QUADRO!E$11:E$30),"")</f>
        <v/>
      </c>
      <c r="C256" s="48" t="str">
        <f>IF(C255&lt;QUADRO!$G$32,C255+1,"")</f>
        <v/>
      </c>
      <c r="D256" s="46" t="str">
        <f>IF(C256&lt;&gt;"",IF(E255&gt;=LOOKUP(D255,QUADRO!$B$11:$B$30,QUADRO!$G$11:$G$30),CONCATENATE("D",IF(LOOKUP(D255,QUADRO!$B$11:$B$30,QUADRO!$C$11:$C$30)+1&lt;10,"0",""),LOOKUP(D255,QUADRO!$B$11:$B$30,QUADRO!$C$11:$C$30)+1),D255),"")</f>
        <v/>
      </c>
      <c r="E256" s="46" t="str">
        <f t="shared" ca="1" si="63"/>
        <v/>
      </c>
      <c r="F256" s="35"/>
      <c r="G256" s="49"/>
      <c r="H256" s="50"/>
      <c r="I256" s="51" t="str">
        <f t="shared" si="64"/>
        <v/>
      </c>
      <c r="J256" s="52"/>
      <c r="K256" s="51" t="str">
        <f t="shared" si="65"/>
        <v/>
      </c>
      <c r="L256" s="53"/>
      <c r="M256" s="20" t="str">
        <f t="shared" si="66"/>
        <v/>
      </c>
      <c r="N256" s="32" t="str">
        <f t="shared" si="67"/>
        <v/>
      </c>
      <c r="R256" s="33" t="b">
        <f t="shared" si="68"/>
        <v>0</v>
      </c>
      <c r="S256" s="33" t="b">
        <f t="shared" si="69"/>
        <v>0</v>
      </c>
      <c r="T256" s="33" t="b">
        <f t="shared" si="70"/>
        <v>0</v>
      </c>
      <c r="U256" s="33" t="b">
        <f t="shared" si="71"/>
        <v>0</v>
      </c>
      <c r="W256" s="33" t="b">
        <f t="shared" si="72"/>
        <v>1</v>
      </c>
      <c r="X256" s="33" t="b">
        <f t="shared" si="73"/>
        <v>1</v>
      </c>
      <c r="Y256" s="33" t="b">
        <f t="shared" si="74"/>
        <v>1</v>
      </c>
      <c r="AA256" s="33" t="b">
        <f t="shared" si="75"/>
        <v>0</v>
      </c>
      <c r="AB256" s="33" t="b">
        <f t="shared" si="76"/>
        <v>0</v>
      </c>
      <c r="AC256" s="33" t="b">
        <f t="shared" si="77"/>
        <v>0</v>
      </c>
      <c r="AE256" s="38" t="b">
        <f t="shared" si="78"/>
        <v>0</v>
      </c>
      <c r="AF256" s="33">
        <f t="shared" si="79"/>
        <v>0</v>
      </c>
      <c r="AH256" s="33" t="b">
        <f t="shared" si="80"/>
        <v>0</v>
      </c>
      <c r="AI256" s="33">
        <f t="shared" si="81"/>
        <v>0</v>
      </c>
      <c r="AK256" s="33" t="b">
        <f t="shared" si="82"/>
        <v>0</v>
      </c>
      <c r="AL256" s="33">
        <f t="shared" si="83"/>
        <v>0</v>
      </c>
    </row>
    <row r="257" spans="1:38" ht="17.100000000000001" customHeight="1" x14ac:dyDescent="0.2">
      <c r="A257" s="35"/>
      <c r="B257" s="47" t="str">
        <f>IF(AND(C257&lt;&gt;"",D257&lt;&gt;D256),LOOKUP(D257,QUADRO!B$11:B$30,QUADRO!E$11:E$30),"")</f>
        <v/>
      </c>
      <c r="C257" s="48" t="str">
        <f>IF(C256&lt;QUADRO!$G$32,C256+1,"")</f>
        <v/>
      </c>
      <c r="D257" s="46" t="str">
        <f>IF(C257&lt;&gt;"",IF(E256&gt;=LOOKUP(D256,QUADRO!$B$11:$B$30,QUADRO!$G$11:$G$30),CONCATENATE("D",IF(LOOKUP(D256,QUADRO!$B$11:$B$30,QUADRO!$C$11:$C$30)+1&lt;10,"0",""),LOOKUP(D256,QUADRO!$B$11:$B$30,QUADRO!$C$11:$C$30)+1),D256),"")</f>
        <v/>
      </c>
      <c r="E257" s="46" t="str">
        <f t="shared" ca="1" si="63"/>
        <v/>
      </c>
      <c r="F257" s="35"/>
      <c r="G257" s="49"/>
      <c r="H257" s="50"/>
      <c r="I257" s="51" t="str">
        <f t="shared" si="64"/>
        <v/>
      </c>
      <c r="J257" s="52"/>
      <c r="K257" s="51" t="str">
        <f t="shared" si="65"/>
        <v/>
      </c>
      <c r="L257" s="53"/>
      <c r="M257" s="20" t="str">
        <f t="shared" si="66"/>
        <v/>
      </c>
      <c r="N257" s="32" t="str">
        <f t="shared" si="67"/>
        <v/>
      </c>
      <c r="R257" s="33" t="b">
        <f t="shared" si="68"/>
        <v>0</v>
      </c>
      <c r="S257" s="33" t="b">
        <f t="shared" si="69"/>
        <v>0</v>
      </c>
      <c r="T257" s="33" t="b">
        <f t="shared" si="70"/>
        <v>0</v>
      </c>
      <c r="U257" s="33" t="b">
        <f t="shared" si="71"/>
        <v>0</v>
      </c>
      <c r="W257" s="33" t="b">
        <f t="shared" si="72"/>
        <v>1</v>
      </c>
      <c r="X257" s="33" t="b">
        <f t="shared" si="73"/>
        <v>1</v>
      </c>
      <c r="Y257" s="33" t="b">
        <f t="shared" si="74"/>
        <v>1</v>
      </c>
      <c r="AA257" s="33" t="b">
        <f t="shared" si="75"/>
        <v>0</v>
      </c>
      <c r="AB257" s="33" t="b">
        <f t="shared" si="76"/>
        <v>0</v>
      </c>
      <c r="AC257" s="33" t="b">
        <f t="shared" si="77"/>
        <v>0</v>
      </c>
      <c r="AE257" s="38" t="b">
        <f t="shared" si="78"/>
        <v>0</v>
      </c>
      <c r="AF257" s="33">
        <f t="shared" si="79"/>
        <v>0</v>
      </c>
      <c r="AH257" s="33" t="b">
        <f t="shared" si="80"/>
        <v>0</v>
      </c>
      <c r="AI257" s="33">
        <f t="shared" si="81"/>
        <v>0</v>
      </c>
      <c r="AK257" s="33" t="b">
        <f t="shared" si="82"/>
        <v>0</v>
      </c>
      <c r="AL257" s="33">
        <f t="shared" si="83"/>
        <v>0</v>
      </c>
    </row>
    <row r="258" spans="1:38" ht="17.100000000000001" customHeight="1" x14ac:dyDescent="0.2">
      <c r="A258" s="35"/>
      <c r="B258" s="47" t="str">
        <f>IF(AND(C258&lt;&gt;"",D258&lt;&gt;D257),LOOKUP(D258,QUADRO!B$11:B$30,QUADRO!E$11:E$30),"")</f>
        <v/>
      </c>
      <c r="C258" s="48" t="str">
        <f>IF(C257&lt;QUADRO!$G$32,C257+1,"")</f>
        <v/>
      </c>
      <c r="D258" s="46" t="str">
        <f>IF(C258&lt;&gt;"",IF(E257&gt;=LOOKUP(D257,QUADRO!$B$11:$B$30,QUADRO!$G$11:$G$30),CONCATENATE("D",IF(LOOKUP(D257,QUADRO!$B$11:$B$30,QUADRO!$C$11:$C$30)+1&lt;10,"0",""),LOOKUP(D257,QUADRO!$B$11:$B$30,QUADRO!$C$11:$C$30)+1),D257),"")</f>
        <v/>
      </c>
      <c r="E258" s="46" t="str">
        <f t="shared" ca="1" si="63"/>
        <v/>
      </c>
      <c r="F258" s="35"/>
      <c r="G258" s="49"/>
      <c r="H258" s="50"/>
      <c r="I258" s="51" t="str">
        <f t="shared" si="64"/>
        <v/>
      </c>
      <c r="J258" s="52"/>
      <c r="K258" s="51" t="str">
        <f t="shared" si="65"/>
        <v/>
      </c>
      <c r="L258" s="53"/>
      <c r="M258" s="20" t="str">
        <f t="shared" si="66"/>
        <v/>
      </c>
      <c r="N258" s="32" t="str">
        <f t="shared" si="67"/>
        <v/>
      </c>
      <c r="R258" s="33" t="b">
        <f t="shared" si="68"/>
        <v>0</v>
      </c>
      <c r="S258" s="33" t="b">
        <f t="shared" si="69"/>
        <v>0</v>
      </c>
      <c r="T258" s="33" t="b">
        <f t="shared" si="70"/>
        <v>0</v>
      </c>
      <c r="U258" s="33" t="b">
        <f t="shared" si="71"/>
        <v>0</v>
      </c>
      <c r="W258" s="33" t="b">
        <f t="shared" si="72"/>
        <v>1</v>
      </c>
      <c r="X258" s="33" t="b">
        <f t="shared" si="73"/>
        <v>1</v>
      </c>
      <c r="Y258" s="33" t="b">
        <f t="shared" si="74"/>
        <v>1</v>
      </c>
      <c r="AA258" s="33" t="b">
        <f t="shared" si="75"/>
        <v>0</v>
      </c>
      <c r="AB258" s="33" t="b">
        <f t="shared" si="76"/>
        <v>0</v>
      </c>
      <c r="AC258" s="33" t="b">
        <f t="shared" si="77"/>
        <v>0</v>
      </c>
      <c r="AE258" s="38" t="b">
        <f t="shared" si="78"/>
        <v>0</v>
      </c>
      <c r="AF258" s="33">
        <f t="shared" si="79"/>
        <v>0</v>
      </c>
      <c r="AH258" s="33" t="b">
        <f t="shared" si="80"/>
        <v>0</v>
      </c>
      <c r="AI258" s="33">
        <f t="shared" si="81"/>
        <v>0</v>
      </c>
      <c r="AK258" s="33" t="b">
        <f t="shared" si="82"/>
        <v>0</v>
      </c>
      <c r="AL258" s="33">
        <f t="shared" si="83"/>
        <v>0</v>
      </c>
    </row>
    <row r="259" spans="1:38" ht="17.100000000000001" customHeight="1" x14ac:dyDescent="0.2">
      <c r="A259" s="35"/>
      <c r="B259" s="47" t="str">
        <f>IF(AND(C259&lt;&gt;"",D259&lt;&gt;D258),LOOKUP(D259,QUADRO!B$11:B$30,QUADRO!E$11:E$30),"")</f>
        <v/>
      </c>
      <c r="C259" s="48" t="str">
        <f>IF(C258&lt;QUADRO!$G$32,C258+1,"")</f>
        <v/>
      </c>
      <c r="D259" s="46" t="str">
        <f>IF(C259&lt;&gt;"",IF(E258&gt;=LOOKUP(D258,QUADRO!$B$11:$B$30,QUADRO!$G$11:$G$30),CONCATENATE("D",IF(LOOKUP(D258,QUADRO!$B$11:$B$30,QUADRO!$C$11:$C$30)+1&lt;10,"0",""),LOOKUP(D258,QUADRO!$B$11:$B$30,QUADRO!$C$11:$C$30)+1),D258),"")</f>
        <v/>
      </c>
      <c r="E259" s="46" t="str">
        <f t="shared" ca="1" si="63"/>
        <v/>
      </c>
      <c r="F259" s="35"/>
      <c r="G259" s="49"/>
      <c r="H259" s="50"/>
      <c r="I259" s="51" t="str">
        <f t="shared" si="64"/>
        <v/>
      </c>
      <c r="J259" s="52"/>
      <c r="K259" s="51" t="str">
        <f t="shared" si="65"/>
        <v/>
      </c>
      <c r="L259" s="53"/>
      <c r="M259" s="20" t="str">
        <f t="shared" si="66"/>
        <v/>
      </c>
      <c r="N259" s="32" t="str">
        <f t="shared" si="67"/>
        <v/>
      </c>
      <c r="R259" s="33" t="b">
        <f t="shared" si="68"/>
        <v>0</v>
      </c>
      <c r="S259" s="33" t="b">
        <f t="shared" si="69"/>
        <v>0</v>
      </c>
      <c r="T259" s="33" t="b">
        <f t="shared" si="70"/>
        <v>0</v>
      </c>
      <c r="U259" s="33" t="b">
        <f t="shared" si="71"/>
        <v>0</v>
      </c>
      <c r="W259" s="33" t="b">
        <f t="shared" si="72"/>
        <v>1</v>
      </c>
      <c r="X259" s="33" t="b">
        <f t="shared" si="73"/>
        <v>1</v>
      </c>
      <c r="Y259" s="33" t="b">
        <f t="shared" si="74"/>
        <v>1</v>
      </c>
      <c r="AA259" s="33" t="b">
        <f t="shared" si="75"/>
        <v>0</v>
      </c>
      <c r="AB259" s="33" t="b">
        <f t="shared" si="76"/>
        <v>0</v>
      </c>
      <c r="AC259" s="33" t="b">
        <f t="shared" si="77"/>
        <v>0</v>
      </c>
      <c r="AE259" s="38" t="b">
        <f t="shared" si="78"/>
        <v>0</v>
      </c>
      <c r="AF259" s="33">
        <f t="shared" si="79"/>
        <v>0</v>
      </c>
      <c r="AH259" s="33" t="b">
        <f t="shared" si="80"/>
        <v>0</v>
      </c>
      <c r="AI259" s="33">
        <f t="shared" si="81"/>
        <v>0</v>
      </c>
      <c r="AK259" s="33" t="b">
        <f t="shared" si="82"/>
        <v>0</v>
      </c>
      <c r="AL259" s="33">
        <f t="shared" si="83"/>
        <v>0</v>
      </c>
    </row>
    <row r="260" spans="1:38" ht="17.100000000000001" customHeight="1" x14ac:dyDescent="0.2">
      <c r="A260" s="35"/>
      <c r="B260" s="47" t="str">
        <f>IF(AND(C260&lt;&gt;"",D260&lt;&gt;D259),LOOKUP(D260,QUADRO!B$11:B$30,QUADRO!E$11:E$30),"")</f>
        <v/>
      </c>
      <c r="C260" s="48" t="str">
        <f>IF(C259&lt;QUADRO!$G$32,C259+1,"")</f>
        <v/>
      </c>
      <c r="D260" s="46" t="str">
        <f>IF(C260&lt;&gt;"",IF(E259&gt;=LOOKUP(D259,QUADRO!$B$11:$B$30,QUADRO!$G$11:$G$30),CONCATENATE("D",IF(LOOKUP(D259,QUADRO!$B$11:$B$30,QUADRO!$C$11:$C$30)+1&lt;10,"0",""),LOOKUP(D259,QUADRO!$B$11:$B$30,QUADRO!$C$11:$C$30)+1),D259),"")</f>
        <v/>
      </c>
      <c r="E260" s="46" t="str">
        <f t="shared" ca="1" si="63"/>
        <v/>
      </c>
      <c r="F260" s="35"/>
      <c r="G260" s="49"/>
      <c r="H260" s="50"/>
      <c r="I260" s="51" t="str">
        <f t="shared" si="64"/>
        <v/>
      </c>
      <c r="J260" s="52"/>
      <c r="K260" s="51" t="str">
        <f t="shared" si="65"/>
        <v/>
      </c>
      <c r="L260" s="53"/>
      <c r="M260" s="20" t="str">
        <f t="shared" si="66"/>
        <v/>
      </c>
      <c r="N260" s="32" t="str">
        <f t="shared" si="67"/>
        <v/>
      </c>
      <c r="R260" s="33" t="b">
        <f t="shared" si="68"/>
        <v>0</v>
      </c>
      <c r="S260" s="33" t="b">
        <f t="shared" si="69"/>
        <v>0</v>
      </c>
      <c r="T260" s="33" t="b">
        <f t="shared" si="70"/>
        <v>0</v>
      </c>
      <c r="U260" s="33" t="b">
        <f t="shared" si="71"/>
        <v>0</v>
      </c>
      <c r="W260" s="33" t="b">
        <f t="shared" si="72"/>
        <v>1</v>
      </c>
      <c r="X260" s="33" t="b">
        <f t="shared" si="73"/>
        <v>1</v>
      </c>
      <c r="Y260" s="33" t="b">
        <f t="shared" si="74"/>
        <v>1</v>
      </c>
      <c r="AA260" s="33" t="b">
        <f t="shared" si="75"/>
        <v>0</v>
      </c>
      <c r="AB260" s="33" t="b">
        <f t="shared" si="76"/>
        <v>0</v>
      </c>
      <c r="AC260" s="33" t="b">
        <f t="shared" si="77"/>
        <v>0</v>
      </c>
      <c r="AE260" s="38" t="b">
        <f t="shared" si="78"/>
        <v>0</v>
      </c>
      <c r="AF260" s="33">
        <f t="shared" si="79"/>
        <v>0</v>
      </c>
      <c r="AH260" s="33" t="b">
        <f t="shared" si="80"/>
        <v>0</v>
      </c>
      <c r="AI260" s="33">
        <f t="shared" si="81"/>
        <v>0</v>
      </c>
      <c r="AK260" s="33" t="b">
        <f t="shared" si="82"/>
        <v>0</v>
      </c>
      <c r="AL260" s="33">
        <f t="shared" si="83"/>
        <v>0</v>
      </c>
    </row>
    <row r="261" spans="1:38" ht="17.100000000000001" customHeight="1" x14ac:dyDescent="0.2">
      <c r="A261" s="35"/>
      <c r="B261" s="47" t="str">
        <f>IF(AND(C261&lt;&gt;"",D261&lt;&gt;D260),LOOKUP(D261,QUADRO!B$11:B$30,QUADRO!E$11:E$30),"")</f>
        <v/>
      </c>
      <c r="C261" s="48" t="str">
        <f>IF(C260&lt;QUADRO!$G$32,C260+1,"")</f>
        <v/>
      </c>
      <c r="D261" s="46" t="str">
        <f>IF(C261&lt;&gt;"",IF(E260&gt;=LOOKUP(D260,QUADRO!$B$11:$B$30,QUADRO!$G$11:$G$30),CONCATENATE("D",IF(LOOKUP(D260,QUADRO!$B$11:$B$30,QUADRO!$C$11:$C$30)+1&lt;10,"0",""),LOOKUP(D260,QUADRO!$B$11:$B$30,QUADRO!$C$11:$C$30)+1),D260),"")</f>
        <v/>
      </c>
      <c r="E261" s="46" t="str">
        <f t="shared" ref="E261:E324" ca="1" si="84">IF(C261&lt;&gt;"",COUNTIF(INDIRECT(ADDRESS(ROW(D$5),COLUMN(D$5))&amp;":"&amp;ADDRESS(ROW(D261),COLUMN(D261))),"="&amp;D261),"")</f>
        <v/>
      </c>
      <c r="F261" s="35"/>
      <c r="G261" s="49"/>
      <c r="H261" s="50"/>
      <c r="I261" s="51" t="str">
        <f t="shared" ref="I261:I324" si="85">IF(ISNUMBER(C261),AF261,"")</f>
        <v/>
      </c>
      <c r="J261" s="52"/>
      <c r="K261" s="51" t="str">
        <f t="shared" ref="K261:K324" si="86">IF(ISNUMBER(C261),AI261,"")</f>
        <v/>
      </c>
      <c r="L261" s="53"/>
      <c r="M261" s="20" t="str">
        <f t="shared" ref="M261:M324" si="87">IF(ISNUMBER(C261),AL261,"")</f>
        <v/>
      </c>
      <c r="N261" s="32" t="str">
        <f t="shared" ref="N261:N324" si="88">IF(AND(C261&lt;&gt;"",G261&lt;&gt;"",M261&gt;0),"OK","")</f>
        <v/>
      </c>
      <c r="R261" s="33" t="b">
        <f t="shared" ref="R261:R324" si="89">G261&lt;&gt;""</f>
        <v>0</v>
      </c>
      <c r="S261" s="33" t="b">
        <f t="shared" ref="S261:S324" si="90">H261&lt;&gt;""</f>
        <v>0</v>
      </c>
      <c r="T261" s="33" t="b">
        <f t="shared" ref="T261:T324" si="91">J261&lt;&gt;""</f>
        <v>0</v>
      </c>
      <c r="U261" s="33" t="b">
        <f t="shared" ref="U261:U324" si="92">L261&lt;&gt;""</f>
        <v>0</v>
      </c>
      <c r="W261" s="33" t="b">
        <f t="shared" ref="W261:W324" si="93">$G261=H261</f>
        <v>1</v>
      </c>
      <c r="X261" s="33" t="b">
        <f t="shared" ref="X261:X324" si="94">$G261=J261</f>
        <v>1</v>
      </c>
      <c r="Y261" s="33" t="b">
        <f t="shared" ref="Y261:Y324" si="95">$G261=L261</f>
        <v>1</v>
      </c>
      <c r="AA261" s="33" t="b">
        <f t="shared" ref="AA261:AA324" si="96">H261="*"</f>
        <v>0</v>
      </c>
      <c r="AB261" s="33" t="b">
        <f t="shared" ref="AB261:AB324" si="97">J261="*"</f>
        <v>0</v>
      </c>
      <c r="AC261" s="33" t="b">
        <f t="shared" ref="AC261:AC324" si="98">L261="*"</f>
        <v>0</v>
      </c>
      <c r="AE261" s="38" t="b">
        <f t="shared" ref="AE261:AE324" si="99">OR(AA261,AND(R261,S261,W261))</f>
        <v>0</v>
      </c>
      <c r="AF261" s="33">
        <f t="shared" ref="AF261:AF324" si="100">IF(AE261,1,IF(NOT(R261),0,$AF$2))</f>
        <v>0</v>
      </c>
      <c r="AH261" s="33" t="b">
        <f t="shared" ref="AH261:AH324" si="101">OR(AB261,AND(R261,T261,X261),AND(NOT(T261),OR(AA261,AND(R261,S261,W261))))</f>
        <v>0</v>
      </c>
      <c r="AI261" s="33">
        <f t="shared" ref="AI261:AI324" si="102">IF(AH261,1,IF(NOT(R261),0,$AF$2))</f>
        <v>0</v>
      </c>
      <c r="AK261" s="33" t="b">
        <f t="shared" ref="AK261:AK324" si="103">OR(AC261,AND(R261,U261,Y261))</f>
        <v>0</v>
      </c>
      <c r="AL261" s="33">
        <f t="shared" ref="AL261:AL324" si="104">IF(AK261,1,IF(NOT(R261),0,$AF$2))</f>
        <v>0</v>
      </c>
    </row>
    <row r="262" spans="1:38" ht="17.100000000000001" customHeight="1" x14ac:dyDescent="0.2">
      <c r="A262" s="35"/>
      <c r="B262" s="47" t="str">
        <f>IF(AND(C262&lt;&gt;"",D262&lt;&gt;D261),LOOKUP(D262,QUADRO!B$11:B$30,QUADRO!E$11:E$30),"")</f>
        <v/>
      </c>
      <c r="C262" s="48" t="str">
        <f>IF(C261&lt;QUADRO!$G$32,C261+1,"")</f>
        <v/>
      </c>
      <c r="D262" s="46" t="str">
        <f>IF(C262&lt;&gt;"",IF(E261&gt;=LOOKUP(D261,QUADRO!$B$11:$B$30,QUADRO!$G$11:$G$30),CONCATENATE("D",IF(LOOKUP(D261,QUADRO!$B$11:$B$30,QUADRO!$C$11:$C$30)+1&lt;10,"0",""),LOOKUP(D261,QUADRO!$B$11:$B$30,QUADRO!$C$11:$C$30)+1),D261),"")</f>
        <v/>
      </c>
      <c r="E262" s="46" t="str">
        <f t="shared" ca="1" si="84"/>
        <v/>
      </c>
      <c r="F262" s="35"/>
      <c r="G262" s="49"/>
      <c r="H262" s="50"/>
      <c r="I262" s="51" t="str">
        <f t="shared" si="85"/>
        <v/>
      </c>
      <c r="J262" s="52"/>
      <c r="K262" s="51" t="str">
        <f t="shared" si="86"/>
        <v/>
      </c>
      <c r="L262" s="53"/>
      <c r="M262" s="20" t="str">
        <f t="shared" si="87"/>
        <v/>
      </c>
      <c r="N262" s="32" t="str">
        <f t="shared" si="88"/>
        <v/>
      </c>
      <c r="R262" s="33" t="b">
        <f t="shared" si="89"/>
        <v>0</v>
      </c>
      <c r="S262" s="33" t="b">
        <f t="shared" si="90"/>
        <v>0</v>
      </c>
      <c r="T262" s="33" t="b">
        <f t="shared" si="91"/>
        <v>0</v>
      </c>
      <c r="U262" s="33" t="b">
        <f t="shared" si="92"/>
        <v>0</v>
      </c>
      <c r="W262" s="33" t="b">
        <f t="shared" si="93"/>
        <v>1</v>
      </c>
      <c r="X262" s="33" t="b">
        <f t="shared" si="94"/>
        <v>1</v>
      </c>
      <c r="Y262" s="33" t="b">
        <f t="shared" si="95"/>
        <v>1</v>
      </c>
      <c r="AA262" s="33" t="b">
        <f t="shared" si="96"/>
        <v>0</v>
      </c>
      <c r="AB262" s="33" t="b">
        <f t="shared" si="97"/>
        <v>0</v>
      </c>
      <c r="AC262" s="33" t="b">
        <f t="shared" si="98"/>
        <v>0</v>
      </c>
      <c r="AE262" s="38" t="b">
        <f t="shared" si="99"/>
        <v>0</v>
      </c>
      <c r="AF262" s="33">
        <f t="shared" si="100"/>
        <v>0</v>
      </c>
      <c r="AH262" s="33" t="b">
        <f t="shared" si="101"/>
        <v>0</v>
      </c>
      <c r="AI262" s="33">
        <f t="shared" si="102"/>
        <v>0</v>
      </c>
      <c r="AK262" s="33" t="b">
        <f t="shared" si="103"/>
        <v>0</v>
      </c>
      <c r="AL262" s="33">
        <f t="shared" si="104"/>
        <v>0</v>
      </c>
    </row>
    <row r="263" spans="1:38" ht="17.100000000000001" customHeight="1" x14ac:dyDescent="0.2">
      <c r="A263" s="35"/>
      <c r="B263" s="47" t="str">
        <f>IF(AND(C263&lt;&gt;"",D263&lt;&gt;D262),LOOKUP(D263,QUADRO!B$11:B$30,QUADRO!E$11:E$30),"")</f>
        <v/>
      </c>
      <c r="C263" s="48" t="str">
        <f>IF(C262&lt;QUADRO!$G$32,C262+1,"")</f>
        <v/>
      </c>
      <c r="D263" s="46" t="str">
        <f>IF(C263&lt;&gt;"",IF(E262&gt;=LOOKUP(D262,QUADRO!$B$11:$B$30,QUADRO!$G$11:$G$30),CONCATENATE("D",IF(LOOKUP(D262,QUADRO!$B$11:$B$30,QUADRO!$C$11:$C$30)+1&lt;10,"0",""),LOOKUP(D262,QUADRO!$B$11:$B$30,QUADRO!$C$11:$C$30)+1),D262),"")</f>
        <v/>
      </c>
      <c r="E263" s="46" t="str">
        <f t="shared" ca="1" si="84"/>
        <v/>
      </c>
      <c r="F263" s="35"/>
      <c r="G263" s="49"/>
      <c r="H263" s="50"/>
      <c r="I263" s="51" t="str">
        <f t="shared" si="85"/>
        <v/>
      </c>
      <c r="J263" s="52"/>
      <c r="K263" s="51" t="str">
        <f t="shared" si="86"/>
        <v/>
      </c>
      <c r="L263" s="53"/>
      <c r="M263" s="20" t="str">
        <f t="shared" si="87"/>
        <v/>
      </c>
      <c r="N263" s="32" t="str">
        <f t="shared" si="88"/>
        <v/>
      </c>
      <c r="R263" s="33" t="b">
        <f t="shared" si="89"/>
        <v>0</v>
      </c>
      <c r="S263" s="33" t="b">
        <f t="shared" si="90"/>
        <v>0</v>
      </c>
      <c r="T263" s="33" t="b">
        <f t="shared" si="91"/>
        <v>0</v>
      </c>
      <c r="U263" s="33" t="b">
        <f t="shared" si="92"/>
        <v>0</v>
      </c>
      <c r="W263" s="33" t="b">
        <f t="shared" si="93"/>
        <v>1</v>
      </c>
      <c r="X263" s="33" t="b">
        <f t="shared" si="94"/>
        <v>1</v>
      </c>
      <c r="Y263" s="33" t="b">
        <f t="shared" si="95"/>
        <v>1</v>
      </c>
      <c r="AA263" s="33" t="b">
        <f t="shared" si="96"/>
        <v>0</v>
      </c>
      <c r="AB263" s="33" t="b">
        <f t="shared" si="97"/>
        <v>0</v>
      </c>
      <c r="AC263" s="33" t="b">
        <f t="shared" si="98"/>
        <v>0</v>
      </c>
      <c r="AE263" s="38" t="b">
        <f t="shared" si="99"/>
        <v>0</v>
      </c>
      <c r="AF263" s="33">
        <f t="shared" si="100"/>
        <v>0</v>
      </c>
      <c r="AH263" s="33" t="b">
        <f t="shared" si="101"/>
        <v>0</v>
      </c>
      <c r="AI263" s="33">
        <f t="shared" si="102"/>
        <v>0</v>
      </c>
      <c r="AK263" s="33" t="b">
        <f t="shared" si="103"/>
        <v>0</v>
      </c>
      <c r="AL263" s="33">
        <f t="shared" si="104"/>
        <v>0</v>
      </c>
    </row>
    <row r="264" spans="1:38" ht="17.100000000000001" customHeight="1" x14ac:dyDescent="0.2">
      <c r="A264" s="35"/>
      <c r="B264" s="47" t="str">
        <f>IF(AND(C264&lt;&gt;"",D264&lt;&gt;D263),LOOKUP(D264,QUADRO!B$11:B$30,QUADRO!E$11:E$30),"")</f>
        <v/>
      </c>
      <c r="C264" s="48" t="str">
        <f>IF(C263&lt;QUADRO!$G$32,C263+1,"")</f>
        <v/>
      </c>
      <c r="D264" s="46" t="str">
        <f>IF(C264&lt;&gt;"",IF(E263&gt;=LOOKUP(D263,QUADRO!$B$11:$B$30,QUADRO!$G$11:$G$30),CONCATENATE("D",IF(LOOKUP(D263,QUADRO!$B$11:$B$30,QUADRO!$C$11:$C$30)+1&lt;10,"0",""),LOOKUP(D263,QUADRO!$B$11:$B$30,QUADRO!$C$11:$C$30)+1),D263),"")</f>
        <v/>
      </c>
      <c r="E264" s="46" t="str">
        <f t="shared" ca="1" si="84"/>
        <v/>
      </c>
      <c r="F264" s="35"/>
      <c r="G264" s="49"/>
      <c r="H264" s="50"/>
      <c r="I264" s="51" t="str">
        <f t="shared" si="85"/>
        <v/>
      </c>
      <c r="J264" s="52"/>
      <c r="K264" s="51" t="str">
        <f t="shared" si="86"/>
        <v/>
      </c>
      <c r="L264" s="53"/>
      <c r="M264" s="20" t="str">
        <f t="shared" si="87"/>
        <v/>
      </c>
      <c r="N264" s="32" t="str">
        <f t="shared" si="88"/>
        <v/>
      </c>
      <c r="R264" s="33" t="b">
        <f t="shared" si="89"/>
        <v>0</v>
      </c>
      <c r="S264" s="33" t="b">
        <f t="shared" si="90"/>
        <v>0</v>
      </c>
      <c r="T264" s="33" t="b">
        <f t="shared" si="91"/>
        <v>0</v>
      </c>
      <c r="U264" s="33" t="b">
        <f t="shared" si="92"/>
        <v>0</v>
      </c>
      <c r="W264" s="33" t="b">
        <f t="shared" si="93"/>
        <v>1</v>
      </c>
      <c r="X264" s="33" t="b">
        <f t="shared" si="94"/>
        <v>1</v>
      </c>
      <c r="Y264" s="33" t="b">
        <f t="shared" si="95"/>
        <v>1</v>
      </c>
      <c r="AA264" s="33" t="b">
        <f t="shared" si="96"/>
        <v>0</v>
      </c>
      <c r="AB264" s="33" t="b">
        <f t="shared" si="97"/>
        <v>0</v>
      </c>
      <c r="AC264" s="33" t="b">
        <f t="shared" si="98"/>
        <v>0</v>
      </c>
      <c r="AE264" s="38" t="b">
        <f t="shared" si="99"/>
        <v>0</v>
      </c>
      <c r="AF264" s="33">
        <f t="shared" si="100"/>
        <v>0</v>
      </c>
      <c r="AH264" s="33" t="b">
        <f t="shared" si="101"/>
        <v>0</v>
      </c>
      <c r="AI264" s="33">
        <f t="shared" si="102"/>
        <v>0</v>
      </c>
      <c r="AK264" s="33" t="b">
        <f t="shared" si="103"/>
        <v>0</v>
      </c>
      <c r="AL264" s="33">
        <f t="shared" si="104"/>
        <v>0</v>
      </c>
    </row>
    <row r="265" spans="1:38" ht="17.100000000000001" customHeight="1" x14ac:dyDescent="0.2">
      <c r="A265" s="35"/>
      <c r="B265" s="47" t="str">
        <f>IF(AND(C265&lt;&gt;"",D265&lt;&gt;D264),LOOKUP(D265,QUADRO!B$11:B$30,QUADRO!E$11:E$30),"")</f>
        <v/>
      </c>
      <c r="C265" s="48" t="str">
        <f>IF(C264&lt;QUADRO!$G$32,C264+1,"")</f>
        <v/>
      </c>
      <c r="D265" s="46" t="str">
        <f>IF(C265&lt;&gt;"",IF(E264&gt;=LOOKUP(D264,QUADRO!$B$11:$B$30,QUADRO!$G$11:$G$30),CONCATENATE("D",IF(LOOKUP(D264,QUADRO!$B$11:$B$30,QUADRO!$C$11:$C$30)+1&lt;10,"0",""),LOOKUP(D264,QUADRO!$B$11:$B$30,QUADRO!$C$11:$C$30)+1),D264),"")</f>
        <v/>
      </c>
      <c r="E265" s="46" t="str">
        <f t="shared" ca="1" si="84"/>
        <v/>
      </c>
      <c r="F265" s="35"/>
      <c r="G265" s="49"/>
      <c r="H265" s="50"/>
      <c r="I265" s="51" t="str">
        <f t="shared" si="85"/>
        <v/>
      </c>
      <c r="J265" s="52"/>
      <c r="K265" s="51" t="str">
        <f t="shared" si="86"/>
        <v/>
      </c>
      <c r="L265" s="53"/>
      <c r="M265" s="20" t="str">
        <f t="shared" si="87"/>
        <v/>
      </c>
      <c r="N265" s="32" t="str">
        <f t="shared" si="88"/>
        <v/>
      </c>
      <c r="R265" s="33" t="b">
        <f t="shared" si="89"/>
        <v>0</v>
      </c>
      <c r="S265" s="33" t="b">
        <f t="shared" si="90"/>
        <v>0</v>
      </c>
      <c r="T265" s="33" t="b">
        <f t="shared" si="91"/>
        <v>0</v>
      </c>
      <c r="U265" s="33" t="b">
        <f t="shared" si="92"/>
        <v>0</v>
      </c>
      <c r="W265" s="33" t="b">
        <f t="shared" si="93"/>
        <v>1</v>
      </c>
      <c r="X265" s="33" t="b">
        <f t="shared" si="94"/>
        <v>1</v>
      </c>
      <c r="Y265" s="33" t="b">
        <f t="shared" si="95"/>
        <v>1</v>
      </c>
      <c r="AA265" s="33" t="b">
        <f t="shared" si="96"/>
        <v>0</v>
      </c>
      <c r="AB265" s="33" t="b">
        <f t="shared" si="97"/>
        <v>0</v>
      </c>
      <c r="AC265" s="33" t="b">
        <f t="shared" si="98"/>
        <v>0</v>
      </c>
      <c r="AE265" s="38" t="b">
        <f t="shared" si="99"/>
        <v>0</v>
      </c>
      <c r="AF265" s="33">
        <f t="shared" si="100"/>
        <v>0</v>
      </c>
      <c r="AH265" s="33" t="b">
        <f t="shared" si="101"/>
        <v>0</v>
      </c>
      <c r="AI265" s="33">
        <f t="shared" si="102"/>
        <v>0</v>
      </c>
      <c r="AK265" s="33" t="b">
        <f t="shared" si="103"/>
        <v>0</v>
      </c>
      <c r="AL265" s="33">
        <f t="shared" si="104"/>
        <v>0</v>
      </c>
    </row>
    <row r="266" spans="1:38" ht="17.100000000000001" customHeight="1" x14ac:dyDescent="0.2">
      <c r="A266" s="35"/>
      <c r="B266" s="47" t="str">
        <f>IF(AND(C266&lt;&gt;"",D266&lt;&gt;D265),LOOKUP(D266,QUADRO!B$11:B$30,QUADRO!E$11:E$30),"")</f>
        <v/>
      </c>
      <c r="C266" s="48" t="str">
        <f>IF(C265&lt;QUADRO!$G$32,C265+1,"")</f>
        <v/>
      </c>
      <c r="D266" s="46" t="str">
        <f>IF(C266&lt;&gt;"",IF(E265&gt;=LOOKUP(D265,QUADRO!$B$11:$B$30,QUADRO!$G$11:$G$30),CONCATENATE("D",IF(LOOKUP(D265,QUADRO!$B$11:$B$30,QUADRO!$C$11:$C$30)+1&lt;10,"0",""),LOOKUP(D265,QUADRO!$B$11:$B$30,QUADRO!$C$11:$C$30)+1),D265),"")</f>
        <v/>
      </c>
      <c r="E266" s="46" t="str">
        <f t="shared" ca="1" si="84"/>
        <v/>
      </c>
      <c r="F266" s="35"/>
      <c r="G266" s="49"/>
      <c r="H266" s="50"/>
      <c r="I266" s="51" t="str">
        <f t="shared" si="85"/>
        <v/>
      </c>
      <c r="J266" s="52"/>
      <c r="K266" s="51" t="str">
        <f t="shared" si="86"/>
        <v/>
      </c>
      <c r="L266" s="53"/>
      <c r="M266" s="20" t="str">
        <f t="shared" si="87"/>
        <v/>
      </c>
      <c r="N266" s="32" t="str">
        <f t="shared" si="88"/>
        <v/>
      </c>
      <c r="R266" s="33" t="b">
        <f t="shared" si="89"/>
        <v>0</v>
      </c>
      <c r="S266" s="33" t="b">
        <f t="shared" si="90"/>
        <v>0</v>
      </c>
      <c r="T266" s="33" t="b">
        <f t="shared" si="91"/>
        <v>0</v>
      </c>
      <c r="U266" s="33" t="b">
        <f t="shared" si="92"/>
        <v>0</v>
      </c>
      <c r="W266" s="33" t="b">
        <f t="shared" si="93"/>
        <v>1</v>
      </c>
      <c r="X266" s="33" t="b">
        <f t="shared" si="94"/>
        <v>1</v>
      </c>
      <c r="Y266" s="33" t="b">
        <f t="shared" si="95"/>
        <v>1</v>
      </c>
      <c r="AA266" s="33" t="b">
        <f t="shared" si="96"/>
        <v>0</v>
      </c>
      <c r="AB266" s="33" t="b">
        <f t="shared" si="97"/>
        <v>0</v>
      </c>
      <c r="AC266" s="33" t="b">
        <f t="shared" si="98"/>
        <v>0</v>
      </c>
      <c r="AE266" s="38" t="b">
        <f t="shared" si="99"/>
        <v>0</v>
      </c>
      <c r="AF266" s="33">
        <f t="shared" si="100"/>
        <v>0</v>
      </c>
      <c r="AH266" s="33" t="b">
        <f t="shared" si="101"/>
        <v>0</v>
      </c>
      <c r="AI266" s="33">
        <f t="shared" si="102"/>
        <v>0</v>
      </c>
      <c r="AK266" s="33" t="b">
        <f t="shared" si="103"/>
        <v>0</v>
      </c>
      <c r="AL266" s="33">
        <f t="shared" si="104"/>
        <v>0</v>
      </c>
    </row>
    <row r="267" spans="1:38" ht="17.100000000000001" customHeight="1" x14ac:dyDescent="0.2">
      <c r="A267" s="35"/>
      <c r="B267" s="47" t="str">
        <f>IF(AND(C267&lt;&gt;"",D267&lt;&gt;D266),LOOKUP(D267,QUADRO!B$11:B$30,QUADRO!E$11:E$30),"")</f>
        <v/>
      </c>
      <c r="C267" s="48" t="str">
        <f>IF(C266&lt;QUADRO!$G$32,C266+1,"")</f>
        <v/>
      </c>
      <c r="D267" s="46" t="str">
        <f>IF(C267&lt;&gt;"",IF(E266&gt;=LOOKUP(D266,QUADRO!$B$11:$B$30,QUADRO!$G$11:$G$30),CONCATENATE("D",IF(LOOKUP(D266,QUADRO!$B$11:$B$30,QUADRO!$C$11:$C$30)+1&lt;10,"0",""),LOOKUP(D266,QUADRO!$B$11:$B$30,QUADRO!$C$11:$C$30)+1),D266),"")</f>
        <v/>
      </c>
      <c r="E267" s="46" t="str">
        <f t="shared" ca="1" si="84"/>
        <v/>
      </c>
      <c r="F267" s="35"/>
      <c r="G267" s="49"/>
      <c r="H267" s="50"/>
      <c r="I267" s="51" t="str">
        <f t="shared" si="85"/>
        <v/>
      </c>
      <c r="J267" s="52"/>
      <c r="K267" s="51" t="str">
        <f t="shared" si="86"/>
        <v/>
      </c>
      <c r="L267" s="53"/>
      <c r="M267" s="20" t="str">
        <f t="shared" si="87"/>
        <v/>
      </c>
      <c r="N267" s="32" t="str">
        <f t="shared" si="88"/>
        <v/>
      </c>
      <c r="R267" s="33" t="b">
        <f t="shared" si="89"/>
        <v>0</v>
      </c>
      <c r="S267" s="33" t="b">
        <f t="shared" si="90"/>
        <v>0</v>
      </c>
      <c r="T267" s="33" t="b">
        <f t="shared" si="91"/>
        <v>0</v>
      </c>
      <c r="U267" s="33" t="b">
        <f t="shared" si="92"/>
        <v>0</v>
      </c>
      <c r="W267" s="33" t="b">
        <f t="shared" si="93"/>
        <v>1</v>
      </c>
      <c r="X267" s="33" t="b">
        <f t="shared" si="94"/>
        <v>1</v>
      </c>
      <c r="Y267" s="33" t="b">
        <f t="shared" si="95"/>
        <v>1</v>
      </c>
      <c r="AA267" s="33" t="b">
        <f t="shared" si="96"/>
        <v>0</v>
      </c>
      <c r="AB267" s="33" t="b">
        <f t="shared" si="97"/>
        <v>0</v>
      </c>
      <c r="AC267" s="33" t="b">
        <f t="shared" si="98"/>
        <v>0</v>
      </c>
      <c r="AE267" s="38" t="b">
        <f t="shared" si="99"/>
        <v>0</v>
      </c>
      <c r="AF267" s="33">
        <f t="shared" si="100"/>
        <v>0</v>
      </c>
      <c r="AH267" s="33" t="b">
        <f t="shared" si="101"/>
        <v>0</v>
      </c>
      <c r="AI267" s="33">
        <f t="shared" si="102"/>
        <v>0</v>
      </c>
      <c r="AK267" s="33" t="b">
        <f t="shared" si="103"/>
        <v>0</v>
      </c>
      <c r="AL267" s="33">
        <f t="shared" si="104"/>
        <v>0</v>
      </c>
    </row>
    <row r="268" spans="1:38" ht="17.100000000000001" customHeight="1" x14ac:dyDescent="0.2">
      <c r="A268" s="35"/>
      <c r="B268" s="47" t="str">
        <f>IF(AND(C268&lt;&gt;"",D268&lt;&gt;D267),LOOKUP(D268,QUADRO!B$11:B$30,QUADRO!E$11:E$30),"")</f>
        <v/>
      </c>
      <c r="C268" s="48" t="str">
        <f>IF(C267&lt;QUADRO!$G$32,C267+1,"")</f>
        <v/>
      </c>
      <c r="D268" s="46" t="str">
        <f>IF(C268&lt;&gt;"",IF(E267&gt;=LOOKUP(D267,QUADRO!$B$11:$B$30,QUADRO!$G$11:$G$30),CONCATENATE("D",IF(LOOKUP(D267,QUADRO!$B$11:$B$30,QUADRO!$C$11:$C$30)+1&lt;10,"0",""),LOOKUP(D267,QUADRO!$B$11:$B$30,QUADRO!$C$11:$C$30)+1),D267),"")</f>
        <v/>
      </c>
      <c r="E268" s="46" t="str">
        <f t="shared" ca="1" si="84"/>
        <v/>
      </c>
      <c r="F268" s="35"/>
      <c r="G268" s="49"/>
      <c r="H268" s="50"/>
      <c r="I268" s="51" t="str">
        <f t="shared" si="85"/>
        <v/>
      </c>
      <c r="J268" s="52"/>
      <c r="K268" s="51" t="str">
        <f t="shared" si="86"/>
        <v/>
      </c>
      <c r="L268" s="53"/>
      <c r="M268" s="20" t="str">
        <f t="shared" si="87"/>
        <v/>
      </c>
      <c r="N268" s="32" t="str">
        <f t="shared" si="88"/>
        <v/>
      </c>
      <c r="R268" s="33" t="b">
        <f t="shared" si="89"/>
        <v>0</v>
      </c>
      <c r="S268" s="33" t="b">
        <f t="shared" si="90"/>
        <v>0</v>
      </c>
      <c r="T268" s="33" t="b">
        <f t="shared" si="91"/>
        <v>0</v>
      </c>
      <c r="U268" s="33" t="b">
        <f t="shared" si="92"/>
        <v>0</v>
      </c>
      <c r="W268" s="33" t="b">
        <f t="shared" si="93"/>
        <v>1</v>
      </c>
      <c r="X268" s="33" t="b">
        <f t="shared" si="94"/>
        <v>1</v>
      </c>
      <c r="Y268" s="33" t="b">
        <f t="shared" si="95"/>
        <v>1</v>
      </c>
      <c r="AA268" s="33" t="b">
        <f t="shared" si="96"/>
        <v>0</v>
      </c>
      <c r="AB268" s="33" t="b">
        <f t="shared" si="97"/>
        <v>0</v>
      </c>
      <c r="AC268" s="33" t="b">
        <f t="shared" si="98"/>
        <v>0</v>
      </c>
      <c r="AE268" s="38" t="b">
        <f t="shared" si="99"/>
        <v>0</v>
      </c>
      <c r="AF268" s="33">
        <f t="shared" si="100"/>
        <v>0</v>
      </c>
      <c r="AH268" s="33" t="b">
        <f t="shared" si="101"/>
        <v>0</v>
      </c>
      <c r="AI268" s="33">
        <f t="shared" si="102"/>
        <v>0</v>
      </c>
      <c r="AK268" s="33" t="b">
        <f t="shared" si="103"/>
        <v>0</v>
      </c>
      <c r="AL268" s="33">
        <f t="shared" si="104"/>
        <v>0</v>
      </c>
    </row>
    <row r="269" spans="1:38" ht="17.100000000000001" customHeight="1" x14ac:dyDescent="0.2">
      <c r="A269" s="35"/>
      <c r="B269" s="47" t="str">
        <f>IF(AND(C269&lt;&gt;"",D269&lt;&gt;D268),LOOKUP(D269,QUADRO!B$11:B$30,QUADRO!E$11:E$30),"")</f>
        <v/>
      </c>
      <c r="C269" s="48" t="str">
        <f>IF(C268&lt;QUADRO!$G$32,C268+1,"")</f>
        <v/>
      </c>
      <c r="D269" s="46" t="str">
        <f>IF(C269&lt;&gt;"",IF(E268&gt;=LOOKUP(D268,QUADRO!$B$11:$B$30,QUADRO!$G$11:$G$30),CONCATENATE("D",IF(LOOKUP(D268,QUADRO!$B$11:$B$30,QUADRO!$C$11:$C$30)+1&lt;10,"0",""),LOOKUP(D268,QUADRO!$B$11:$B$30,QUADRO!$C$11:$C$30)+1),D268),"")</f>
        <v/>
      </c>
      <c r="E269" s="46" t="str">
        <f t="shared" ca="1" si="84"/>
        <v/>
      </c>
      <c r="F269" s="35"/>
      <c r="G269" s="49"/>
      <c r="H269" s="50"/>
      <c r="I269" s="51" t="str">
        <f t="shared" si="85"/>
        <v/>
      </c>
      <c r="J269" s="52"/>
      <c r="K269" s="51" t="str">
        <f t="shared" si="86"/>
        <v/>
      </c>
      <c r="L269" s="53"/>
      <c r="M269" s="20" t="str">
        <f t="shared" si="87"/>
        <v/>
      </c>
      <c r="N269" s="32" t="str">
        <f t="shared" si="88"/>
        <v/>
      </c>
      <c r="R269" s="33" t="b">
        <f t="shared" si="89"/>
        <v>0</v>
      </c>
      <c r="S269" s="33" t="b">
        <f t="shared" si="90"/>
        <v>0</v>
      </c>
      <c r="T269" s="33" t="b">
        <f t="shared" si="91"/>
        <v>0</v>
      </c>
      <c r="U269" s="33" t="b">
        <f t="shared" si="92"/>
        <v>0</v>
      </c>
      <c r="W269" s="33" t="b">
        <f t="shared" si="93"/>
        <v>1</v>
      </c>
      <c r="X269" s="33" t="b">
        <f t="shared" si="94"/>
        <v>1</v>
      </c>
      <c r="Y269" s="33" t="b">
        <f t="shared" si="95"/>
        <v>1</v>
      </c>
      <c r="AA269" s="33" t="b">
        <f t="shared" si="96"/>
        <v>0</v>
      </c>
      <c r="AB269" s="33" t="b">
        <f t="shared" si="97"/>
        <v>0</v>
      </c>
      <c r="AC269" s="33" t="b">
        <f t="shared" si="98"/>
        <v>0</v>
      </c>
      <c r="AE269" s="38" t="b">
        <f t="shared" si="99"/>
        <v>0</v>
      </c>
      <c r="AF269" s="33">
        <f t="shared" si="100"/>
        <v>0</v>
      </c>
      <c r="AH269" s="33" t="b">
        <f t="shared" si="101"/>
        <v>0</v>
      </c>
      <c r="AI269" s="33">
        <f t="shared" si="102"/>
        <v>0</v>
      </c>
      <c r="AK269" s="33" t="b">
        <f t="shared" si="103"/>
        <v>0</v>
      </c>
      <c r="AL269" s="33">
        <f t="shared" si="104"/>
        <v>0</v>
      </c>
    </row>
    <row r="270" spans="1:38" ht="17.100000000000001" customHeight="1" x14ac:dyDescent="0.2">
      <c r="A270" s="35"/>
      <c r="B270" s="47" t="str">
        <f>IF(AND(C270&lt;&gt;"",D270&lt;&gt;D269),LOOKUP(D270,QUADRO!B$11:B$30,QUADRO!E$11:E$30),"")</f>
        <v/>
      </c>
      <c r="C270" s="48" t="str">
        <f>IF(C269&lt;QUADRO!$G$32,C269+1,"")</f>
        <v/>
      </c>
      <c r="D270" s="46" t="str">
        <f>IF(C270&lt;&gt;"",IF(E269&gt;=LOOKUP(D269,QUADRO!$B$11:$B$30,QUADRO!$G$11:$G$30),CONCATENATE("D",IF(LOOKUP(D269,QUADRO!$B$11:$B$30,QUADRO!$C$11:$C$30)+1&lt;10,"0",""),LOOKUP(D269,QUADRO!$B$11:$B$30,QUADRO!$C$11:$C$30)+1),D269),"")</f>
        <v/>
      </c>
      <c r="E270" s="46" t="str">
        <f t="shared" ca="1" si="84"/>
        <v/>
      </c>
      <c r="F270" s="35"/>
      <c r="G270" s="49"/>
      <c r="H270" s="50"/>
      <c r="I270" s="51" t="str">
        <f t="shared" si="85"/>
        <v/>
      </c>
      <c r="J270" s="52"/>
      <c r="K270" s="51" t="str">
        <f t="shared" si="86"/>
        <v/>
      </c>
      <c r="L270" s="53"/>
      <c r="M270" s="20" t="str">
        <f t="shared" si="87"/>
        <v/>
      </c>
      <c r="N270" s="32" t="str">
        <f t="shared" si="88"/>
        <v/>
      </c>
      <c r="R270" s="33" t="b">
        <f t="shared" si="89"/>
        <v>0</v>
      </c>
      <c r="S270" s="33" t="b">
        <f t="shared" si="90"/>
        <v>0</v>
      </c>
      <c r="T270" s="33" t="b">
        <f t="shared" si="91"/>
        <v>0</v>
      </c>
      <c r="U270" s="33" t="b">
        <f t="shared" si="92"/>
        <v>0</v>
      </c>
      <c r="W270" s="33" t="b">
        <f t="shared" si="93"/>
        <v>1</v>
      </c>
      <c r="X270" s="33" t="b">
        <f t="shared" si="94"/>
        <v>1</v>
      </c>
      <c r="Y270" s="33" t="b">
        <f t="shared" si="95"/>
        <v>1</v>
      </c>
      <c r="AA270" s="33" t="b">
        <f t="shared" si="96"/>
        <v>0</v>
      </c>
      <c r="AB270" s="33" t="b">
        <f t="shared" si="97"/>
        <v>0</v>
      </c>
      <c r="AC270" s="33" t="b">
        <f t="shared" si="98"/>
        <v>0</v>
      </c>
      <c r="AE270" s="38" t="b">
        <f t="shared" si="99"/>
        <v>0</v>
      </c>
      <c r="AF270" s="33">
        <f t="shared" si="100"/>
        <v>0</v>
      </c>
      <c r="AH270" s="33" t="b">
        <f t="shared" si="101"/>
        <v>0</v>
      </c>
      <c r="AI270" s="33">
        <f t="shared" si="102"/>
        <v>0</v>
      </c>
      <c r="AK270" s="33" t="b">
        <f t="shared" si="103"/>
        <v>0</v>
      </c>
      <c r="AL270" s="33">
        <f t="shared" si="104"/>
        <v>0</v>
      </c>
    </row>
    <row r="271" spans="1:38" ht="17.100000000000001" customHeight="1" x14ac:dyDescent="0.2">
      <c r="A271" s="35"/>
      <c r="B271" s="47" t="str">
        <f>IF(AND(C271&lt;&gt;"",D271&lt;&gt;D270),LOOKUP(D271,QUADRO!B$11:B$30,QUADRO!E$11:E$30),"")</f>
        <v/>
      </c>
      <c r="C271" s="48" t="str">
        <f>IF(C270&lt;QUADRO!$G$32,C270+1,"")</f>
        <v/>
      </c>
      <c r="D271" s="46" t="str">
        <f>IF(C271&lt;&gt;"",IF(E270&gt;=LOOKUP(D270,QUADRO!$B$11:$B$30,QUADRO!$G$11:$G$30),CONCATENATE("D",IF(LOOKUP(D270,QUADRO!$B$11:$B$30,QUADRO!$C$11:$C$30)+1&lt;10,"0",""),LOOKUP(D270,QUADRO!$B$11:$B$30,QUADRO!$C$11:$C$30)+1),D270),"")</f>
        <v/>
      </c>
      <c r="E271" s="46" t="str">
        <f t="shared" ca="1" si="84"/>
        <v/>
      </c>
      <c r="F271" s="35"/>
      <c r="G271" s="49"/>
      <c r="H271" s="50"/>
      <c r="I271" s="51" t="str">
        <f t="shared" si="85"/>
        <v/>
      </c>
      <c r="J271" s="52"/>
      <c r="K271" s="51" t="str">
        <f t="shared" si="86"/>
        <v/>
      </c>
      <c r="L271" s="53"/>
      <c r="M271" s="20" t="str">
        <f t="shared" si="87"/>
        <v/>
      </c>
      <c r="N271" s="32" t="str">
        <f t="shared" si="88"/>
        <v/>
      </c>
      <c r="R271" s="33" t="b">
        <f t="shared" si="89"/>
        <v>0</v>
      </c>
      <c r="S271" s="33" t="b">
        <f t="shared" si="90"/>
        <v>0</v>
      </c>
      <c r="T271" s="33" t="b">
        <f t="shared" si="91"/>
        <v>0</v>
      </c>
      <c r="U271" s="33" t="b">
        <f t="shared" si="92"/>
        <v>0</v>
      </c>
      <c r="W271" s="33" t="b">
        <f t="shared" si="93"/>
        <v>1</v>
      </c>
      <c r="X271" s="33" t="b">
        <f t="shared" si="94"/>
        <v>1</v>
      </c>
      <c r="Y271" s="33" t="b">
        <f t="shared" si="95"/>
        <v>1</v>
      </c>
      <c r="AA271" s="33" t="b">
        <f t="shared" si="96"/>
        <v>0</v>
      </c>
      <c r="AB271" s="33" t="b">
        <f t="shared" si="97"/>
        <v>0</v>
      </c>
      <c r="AC271" s="33" t="b">
        <f t="shared" si="98"/>
        <v>0</v>
      </c>
      <c r="AE271" s="38" t="b">
        <f t="shared" si="99"/>
        <v>0</v>
      </c>
      <c r="AF271" s="33">
        <f t="shared" si="100"/>
        <v>0</v>
      </c>
      <c r="AH271" s="33" t="b">
        <f t="shared" si="101"/>
        <v>0</v>
      </c>
      <c r="AI271" s="33">
        <f t="shared" si="102"/>
        <v>0</v>
      </c>
      <c r="AK271" s="33" t="b">
        <f t="shared" si="103"/>
        <v>0</v>
      </c>
      <c r="AL271" s="33">
        <f t="shared" si="104"/>
        <v>0</v>
      </c>
    </row>
    <row r="272" spans="1:38" ht="17.100000000000001" customHeight="1" x14ac:dyDescent="0.2">
      <c r="A272" s="35"/>
      <c r="B272" s="47" t="str">
        <f>IF(AND(C272&lt;&gt;"",D272&lt;&gt;D271),LOOKUP(D272,QUADRO!B$11:B$30,QUADRO!E$11:E$30),"")</f>
        <v/>
      </c>
      <c r="C272" s="48" t="str">
        <f>IF(C271&lt;QUADRO!$G$32,C271+1,"")</f>
        <v/>
      </c>
      <c r="D272" s="46" t="str">
        <f>IF(C272&lt;&gt;"",IF(E271&gt;=LOOKUP(D271,QUADRO!$B$11:$B$30,QUADRO!$G$11:$G$30),CONCATENATE("D",IF(LOOKUP(D271,QUADRO!$B$11:$B$30,QUADRO!$C$11:$C$30)+1&lt;10,"0",""),LOOKUP(D271,QUADRO!$B$11:$B$30,QUADRO!$C$11:$C$30)+1),D271),"")</f>
        <v/>
      </c>
      <c r="E272" s="46" t="str">
        <f t="shared" ca="1" si="84"/>
        <v/>
      </c>
      <c r="F272" s="35"/>
      <c r="G272" s="49"/>
      <c r="H272" s="50"/>
      <c r="I272" s="51" t="str">
        <f t="shared" si="85"/>
        <v/>
      </c>
      <c r="J272" s="52"/>
      <c r="K272" s="51" t="str">
        <f t="shared" si="86"/>
        <v/>
      </c>
      <c r="L272" s="53"/>
      <c r="M272" s="20" t="str">
        <f t="shared" si="87"/>
        <v/>
      </c>
      <c r="N272" s="32" t="str">
        <f t="shared" si="88"/>
        <v/>
      </c>
      <c r="R272" s="33" t="b">
        <f t="shared" si="89"/>
        <v>0</v>
      </c>
      <c r="S272" s="33" t="b">
        <f t="shared" si="90"/>
        <v>0</v>
      </c>
      <c r="T272" s="33" t="b">
        <f t="shared" si="91"/>
        <v>0</v>
      </c>
      <c r="U272" s="33" t="b">
        <f t="shared" si="92"/>
        <v>0</v>
      </c>
      <c r="W272" s="33" t="b">
        <f t="shared" si="93"/>
        <v>1</v>
      </c>
      <c r="X272" s="33" t="b">
        <f t="shared" si="94"/>
        <v>1</v>
      </c>
      <c r="Y272" s="33" t="b">
        <f t="shared" si="95"/>
        <v>1</v>
      </c>
      <c r="AA272" s="33" t="b">
        <f t="shared" si="96"/>
        <v>0</v>
      </c>
      <c r="AB272" s="33" t="b">
        <f t="shared" si="97"/>
        <v>0</v>
      </c>
      <c r="AC272" s="33" t="b">
        <f t="shared" si="98"/>
        <v>0</v>
      </c>
      <c r="AE272" s="38" t="b">
        <f t="shared" si="99"/>
        <v>0</v>
      </c>
      <c r="AF272" s="33">
        <f t="shared" si="100"/>
        <v>0</v>
      </c>
      <c r="AH272" s="33" t="b">
        <f t="shared" si="101"/>
        <v>0</v>
      </c>
      <c r="AI272" s="33">
        <f t="shared" si="102"/>
        <v>0</v>
      </c>
      <c r="AK272" s="33" t="b">
        <f t="shared" si="103"/>
        <v>0</v>
      </c>
      <c r="AL272" s="33">
        <f t="shared" si="104"/>
        <v>0</v>
      </c>
    </row>
    <row r="273" spans="1:38" ht="17.100000000000001" customHeight="1" x14ac:dyDescent="0.2">
      <c r="A273" s="35"/>
      <c r="B273" s="47" t="str">
        <f>IF(AND(C273&lt;&gt;"",D273&lt;&gt;D272),LOOKUP(D273,QUADRO!B$11:B$30,QUADRO!E$11:E$30),"")</f>
        <v/>
      </c>
      <c r="C273" s="48" t="str">
        <f>IF(C272&lt;QUADRO!$G$32,C272+1,"")</f>
        <v/>
      </c>
      <c r="D273" s="46" t="str">
        <f>IF(C273&lt;&gt;"",IF(E272&gt;=LOOKUP(D272,QUADRO!$B$11:$B$30,QUADRO!$G$11:$G$30),CONCATENATE("D",IF(LOOKUP(D272,QUADRO!$B$11:$B$30,QUADRO!$C$11:$C$30)+1&lt;10,"0",""),LOOKUP(D272,QUADRO!$B$11:$B$30,QUADRO!$C$11:$C$30)+1),D272),"")</f>
        <v/>
      </c>
      <c r="E273" s="46" t="str">
        <f t="shared" ca="1" si="84"/>
        <v/>
      </c>
      <c r="F273" s="35"/>
      <c r="G273" s="49"/>
      <c r="H273" s="50"/>
      <c r="I273" s="51" t="str">
        <f t="shared" si="85"/>
        <v/>
      </c>
      <c r="J273" s="52"/>
      <c r="K273" s="51" t="str">
        <f t="shared" si="86"/>
        <v/>
      </c>
      <c r="L273" s="53"/>
      <c r="M273" s="20" t="str">
        <f t="shared" si="87"/>
        <v/>
      </c>
      <c r="N273" s="32" t="str">
        <f t="shared" si="88"/>
        <v/>
      </c>
      <c r="R273" s="33" t="b">
        <f t="shared" si="89"/>
        <v>0</v>
      </c>
      <c r="S273" s="33" t="b">
        <f t="shared" si="90"/>
        <v>0</v>
      </c>
      <c r="T273" s="33" t="b">
        <f t="shared" si="91"/>
        <v>0</v>
      </c>
      <c r="U273" s="33" t="b">
        <f t="shared" si="92"/>
        <v>0</v>
      </c>
      <c r="W273" s="33" t="b">
        <f t="shared" si="93"/>
        <v>1</v>
      </c>
      <c r="X273" s="33" t="b">
        <f t="shared" si="94"/>
        <v>1</v>
      </c>
      <c r="Y273" s="33" t="b">
        <f t="shared" si="95"/>
        <v>1</v>
      </c>
      <c r="AA273" s="33" t="b">
        <f t="shared" si="96"/>
        <v>0</v>
      </c>
      <c r="AB273" s="33" t="b">
        <f t="shared" si="97"/>
        <v>0</v>
      </c>
      <c r="AC273" s="33" t="b">
        <f t="shared" si="98"/>
        <v>0</v>
      </c>
      <c r="AE273" s="38" t="b">
        <f t="shared" si="99"/>
        <v>0</v>
      </c>
      <c r="AF273" s="33">
        <f t="shared" si="100"/>
        <v>0</v>
      </c>
      <c r="AH273" s="33" t="b">
        <f t="shared" si="101"/>
        <v>0</v>
      </c>
      <c r="AI273" s="33">
        <f t="shared" si="102"/>
        <v>0</v>
      </c>
      <c r="AK273" s="33" t="b">
        <f t="shared" si="103"/>
        <v>0</v>
      </c>
      <c r="AL273" s="33">
        <f t="shared" si="104"/>
        <v>0</v>
      </c>
    </row>
    <row r="274" spans="1:38" ht="17.100000000000001" customHeight="1" x14ac:dyDescent="0.2">
      <c r="A274" s="35"/>
      <c r="B274" s="47" t="str">
        <f>IF(AND(C274&lt;&gt;"",D274&lt;&gt;D273),LOOKUP(D274,QUADRO!B$11:B$30,QUADRO!E$11:E$30),"")</f>
        <v/>
      </c>
      <c r="C274" s="48" t="str">
        <f>IF(C273&lt;QUADRO!$G$32,C273+1,"")</f>
        <v/>
      </c>
      <c r="D274" s="46" t="str">
        <f>IF(C274&lt;&gt;"",IF(E273&gt;=LOOKUP(D273,QUADRO!$B$11:$B$30,QUADRO!$G$11:$G$30),CONCATENATE("D",IF(LOOKUP(D273,QUADRO!$B$11:$B$30,QUADRO!$C$11:$C$30)+1&lt;10,"0",""),LOOKUP(D273,QUADRO!$B$11:$B$30,QUADRO!$C$11:$C$30)+1),D273),"")</f>
        <v/>
      </c>
      <c r="E274" s="46" t="str">
        <f t="shared" ca="1" si="84"/>
        <v/>
      </c>
      <c r="F274" s="35"/>
      <c r="G274" s="49"/>
      <c r="H274" s="50"/>
      <c r="I274" s="51" t="str">
        <f t="shared" si="85"/>
        <v/>
      </c>
      <c r="J274" s="52"/>
      <c r="K274" s="51" t="str">
        <f t="shared" si="86"/>
        <v/>
      </c>
      <c r="L274" s="53"/>
      <c r="M274" s="20" t="str">
        <f t="shared" si="87"/>
        <v/>
      </c>
      <c r="N274" s="32" t="str">
        <f t="shared" si="88"/>
        <v/>
      </c>
      <c r="R274" s="33" t="b">
        <f t="shared" si="89"/>
        <v>0</v>
      </c>
      <c r="S274" s="33" t="b">
        <f t="shared" si="90"/>
        <v>0</v>
      </c>
      <c r="T274" s="33" t="b">
        <f t="shared" si="91"/>
        <v>0</v>
      </c>
      <c r="U274" s="33" t="b">
        <f t="shared" si="92"/>
        <v>0</v>
      </c>
      <c r="W274" s="33" t="b">
        <f t="shared" si="93"/>
        <v>1</v>
      </c>
      <c r="X274" s="33" t="b">
        <f t="shared" si="94"/>
        <v>1</v>
      </c>
      <c r="Y274" s="33" t="b">
        <f t="shared" si="95"/>
        <v>1</v>
      </c>
      <c r="AA274" s="33" t="b">
        <f t="shared" si="96"/>
        <v>0</v>
      </c>
      <c r="AB274" s="33" t="b">
        <f t="shared" si="97"/>
        <v>0</v>
      </c>
      <c r="AC274" s="33" t="b">
        <f t="shared" si="98"/>
        <v>0</v>
      </c>
      <c r="AE274" s="38" t="b">
        <f t="shared" si="99"/>
        <v>0</v>
      </c>
      <c r="AF274" s="33">
        <f t="shared" si="100"/>
        <v>0</v>
      </c>
      <c r="AH274" s="33" t="b">
        <f t="shared" si="101"/>
        <v>0</v>
      </c>
      <c r="AI274" s="33">
        <f t="shared" si="102"/>
        <v>0</v>
      </c>
      <c r="AK274" s="33" t="b">
        <f t="shared" si="103"/>
        <v>0</v>
      </c>
      <c r="AL274" s="33">
        <f t="shared" si="104"/>
        <v>0</v>
      </c>
    </row>
    <row r="275" spans="1:38" ht="17.100000000000001" customHeight="1" x14ac:dyDescent="0.2">
      <c r="A275" s="35"/>
      <c r="B275" s="47" t="str">
        <f>IF(AND(C275&lt;&gt;"",D275&lt;&gt;D274),LOOKUP(D275,QUADRO!B$11:B$30,QUADRO!E$11:E$30),"")</f>
        <v/>
      </c>
      <c r="C275" s="48" t="str">
        <f>IF(C274&lt;QUADRO!$G$32,C274+1,"")</f>
        <v/>
      </c>
      <c r="D275" s="46" t="str">
        <f>IF(C275&lt;&gt;"",IF(E274&gt;=LOOKUP(D274,QUADRO!$B$11:$B$30,QUADRO!$G$11:$G$30),CONCATENATE("D",IF(LOOKUP(D274,QUADRO!$B$11:$B$30,QUADRO!$C$11:$C$30)+1&lt;10,"0",""),LOOKUP(D274,QUADRO!$B$11:$B$30,QUADRO!$C$11:$C$30)+1),D274),"")</f>
        <v/>
      </c>
      <c r="E275" s="46" t="str">
        <f t="shared" ca="1" si="84"/>
        <v/>
      </c>
      <c r="F275" s="35"/>
      <c r="G275" s="49"/>
      <c r="H275" s="50"/>
      <c r="I275" s="51" t="str">
        <f t="shared" si="85"/>
        <v/>
      </c>
      <c r="J275" s="52"/>
      <c r="K275" s="51" t="str">
        <f t="shared" si="86"/>
        <v/>
      </c>
      <c r="L275" s="53"/>
      <c r="M275" s="20" t="str">
        <f t="shared" si="87"/>
        <v/>
      </c>
      <c r="N275" s="32" t="str">
        <f t="shared" si="88"/>
        <v/>
      </c>
      <c r="R275" s="33" t="b">
        <f t="shared" si="89"/>
        <v>0</v>
      </c>
      <c r="S275" s="33" t="b">
        <f t="shared" si="90"/>
        <v>0</v>
      </c>
      <c r="T275" s="33" t="b">
        <f t="shared" si="91"/>
        <v>0</v>
      </c>
      <c r="U275" s="33" t="b">
        <f t="shared" si="92"/>
        <v>0</v>
      </c>
      <c r="W275" s="33" t="b">
        <f t="shared" si="93"/>
        <v>1</v>
      </c>
      <c r="X275" s="33" t="b">
        <f t="shared" si="94"/>
        <v>1</v>
      </c>
      <c r="Y275" s="33" t="b">
        <f t="shared" si="95"/>
        <v>1</v>
      </c>
      <c r="AA275" s="33" t="b">
        <f t="shared" si="96"/>
        <v>0</v>
      </c>
      <c r="AB275" s="33" t="b">
        <f t="shared" si="97"/>
        <v>0</v>
      </c>
      <c r="AC275" s="33" t="b">
        <f t="shared" si="98"/>
        <v>0</v>
      </c>
      <c r="AE275" s="38" t="b">
        <f t="shared" si="99"/>
        <v>0</v>
      </c>
      <c r="AF275" s="33">
        <f t="shared" si="100"/>
        <v>0</v>
      </c>
      <c r="AH275" s="33" t="b">
        <f t="shared" si="101"/>
        <v>0</v>
      </c>
      <c r="AI275" s="33">
        <f t="shared" si="102"/>
        <v>0</v>
      </c>
      <c r="AK275" s="33" t="b">
        <f t="shared" si="103"/>
        <v>0</v>
      </c>
      <c r="AL275" s="33">
        <f t="shared" si="104"/>
        <v>0</v>
      </c>
    </row>
    <row r="276" spans="1:38" ht="17.100000000000001" customHeight="1" x14ac:dyDescent="0.2">
      <c r="A276" s="35"/>
      <c r="B276" s="47" t="str">
        <f>IF(AND(C276&lt;&gt;"",D276&lt;&gt;D275),LOOKUP(D276,QUADRO!B$11:B$30,QUADRO!E$11:E$30),"")</f>
        <v/>
      </c>
      <c r="C276" s="48" t="str">
        <f>IF(C275&lt;QUADRO!$G$32,C275+1,"")</f>
        <v/>
      </c>
      <c r="D276" s="46" t="str">
        <f>IF(C276&lt;&gt;"",IF(E275&gt;=LOOKUP(D275,QUADRO!$B$11:$B$30,QUADRO!$G$11:$G$30),CONCATENATE("D",IF(LOOKUP(D275,QUADRO!$B$11:$B$30,QUADRO!$C$11:$C$30)+1&lt;10,"0",""),LOOKUP(D275,QUADRO!$B$11:$B$30,QUADRO!$C$11:$C$30)+1),D275),"")</f>
        <v/>
      </c>
      <c r="E276" s="46" t="str">
        <f t="shared" ca="1" si="84"/>
        <v/>
      </c>
      <c r="F276" s="35"/>
      <c r="G276" s="49"/>
      <c r="H276" s="50"/>
      <c r="I276" s="51" t="str">
        <f t="shared" si="85"/>
        <v/>
      </c>
      <c r="J276" s="52"/>
      <c r="K276" s="51" t="str">
        <f t="shared" si="86"/>
        <v/>
      </c>
      <c r="L276" s="53"/>
      <c r="M276" s="20" t="str">
        <f t="shared" si="87"/>
        <v/>
      </c>
      <c r="N276" s="32" t="str">
        <f t="shared" si="88"/>
        <v/>
      </c>
      <c r="R276" s="33" t="b">
        <f t="shared" si="89"/>
        <v>0</v>
      </c>
      <c r="S276" s="33" t="b">
        <f t="shared" si="90"/>
        <v>0</v>
      </c>
      <c r="T276" s="33" t="b">
        <f t="shared" si="91"/>
        <v>0</v>
      </c>
      <c r="U276" s="33" t="b">
        <f t="shared" si="92"/>
        <v>0</v>
      </c>
      <c r="W276" s="33" t="b">
        <f t="shared" si="93"/>
        <v>1</v>
      </c>
      <c r="X276" s="33" t="b">
        <f t="shared" si="94"/>
        <v>1</v>
      </c>
      <c r="Y276" s="33" t="b">
        <f t="shared" si="95"/>
        <v>1</v>
      </c>
      <c r="AA276" s="33" t="b">
        <f t="shared" si="96"/>
        <v>0</v>
      </c>
      <c r="AB276" s="33" t="b">
        <f t="shared" si="97"/>
        <v>0</v>
      </c>
      <c r="AC276" s="33" t="b">
        <f t="shared" si="98"/>
        <v>0</v>
      </c>
      <c r="AE276" s="38" t="b">
        <f t="shared" si="99"/>
        <v>0</v>
      </c>
      <c r="AF276" s="33">
        <f t="shared" si="100"/>
        <v>0</v>
      </c>
      <c r="AH276" s="33" t="b">
        <f t="shared" si="101"/>
        <v>0</v>
      </c>
      <c r="AI276" s="33">
        <f t="shared" si="102"/>
        <v>0</v>
      </c>
      <c r="AK276" s="33" t="b">
        <f t="shared" si="103"/>
        <v>0</v>
      </c>
      <c r="AL276" s="33">
        <f t="shared" si="104"/>
        <v>0</v>
      </c>
    </row>
    <row r="277" spans="1:38" ht="17.100000000000001" customHeight="1" x14ac:dyDescent="0.2">
      <c r="A277" s="35"/>
      <c r="B277" s="47" t="str">
        <f>IF(AND(C277&lt;&gt;"",D277&lt;&gt;D276),LOOKUP(D277,QUADRO!B$11:B$30,QUADRO!E$11:E$30),"")</f>
        <v/>
      </c>
      <c r="C277" s="48" t="str">
        <f>IF(C276&lt;QUADRO!$G$32,C276+1,"")</f>
        <v/>
      </c>
      <c r="D277" s="46" t="str">
        <f>IF(C277&lt;&gt;"",IF(E276&gt;=LOOKUP(D276,QUADRO!$B$11:$B$30,QUADRO!$G$11:$G$30),CONCATENATE("D",IF(LOOKUP(D276,QUADRO!$B$11:$B$30,QUADRO!$C$11:$C$30)+1&lt;10,"0",""),LOOKUP(D276,QUADRO!$B$11:$B$30,QUADRO!$C$11:$C$30)+1),D276),"")</f>
        <v/>
      </c>
      <c r="E277" s="46" t="str">
        <f t="shared" ca="1" si="84"/>
        <v/>
      </c>
      <c r="F277" s="35"/>
      <c r="G277" s="49"/>
      <c r="H277" s="50"/>
      <c r="I277" s="51" t="str">
        <f t="shared" si="85"/>
        <v/>
      </c>
      <c r="J277" s="52"/>
      <c r="K277" s="51" t="str">
        <f t="shared" si="86"/>
        <v/>
      </c>
      <c r="L277" s="53"/>
      <c r="M277" s="20" t="str">
        <f t="shared" si="87"/>
        <v/>
      </c>
      <c r="N277" s="32" t="str">
        <f t="shared" si="88"/>
        <v/>
      </c>
      <c r="R277" s="33" t="b">
        <f t="shared" si="89"/>
        <v>0</v>
      </c>
      <c r="S277" s="33" t="b">
        <f t="shared" si="90"/>
        <v>0</v>
      </c>
      <c r="T277" s="33" t="b">
        <f t="shared" si="91"/>
        <v>0</v>
      </c>
      <c r="U277" s="33" t="b">
        <f t="shared" si="92"/>
        <v>0</v>
      </c>
      <c r="W277" s="33" t="b">
        <f t="shared" si="93"/>
        <v>1</v>
      </c>
      <c r="X277" s="33" t="b">
        <f t="shared" si="94"/>
        <v>1</v>
      </c>
      <c r="Y277" s="33" t="b">
        <f t="shared" si="95"/>
        <v>1</v>
      </c>
      <c r="AA277" s="33" t="b">
        <f t="shared" si="96"/>
        <v>0</v>
      </c>
      <c r="AB277" s="33" t="b">
        <f t="shared" si="97"/>
        <v>0</v>
      </c>
      <c r="AC277" s="33" t="b">
        <f t="shared" si="98"/>
        <v>0</v>
      </c>
      <c r="AE277" s="38" t="b">
        <f t="shared" si="99"/>
        <v>0</v>
      </c>
      <c r="AF277" s="33">
        <f t="shared" si="100"/>
        <v>0</v>
      </c>
      <c r="AH277" s="33" t="b">
        <f t="shared" si="101"/>
        <v>0</v>
      </c>
      <c r="AI277" s="33">
        <f t="shared" si="102"/>
        <v>0</v>
      </c>
      <c r="AK277" s="33" t="b">
        <f t="shared" si="103"/>
        <v>0</v>
      </c>
      <c r="AL277" s="33">
        <f t="shared" si="104"/>
        <v>0</v>
      </c>
    </row>
    <row r="278" spans="1:38" ht="17.100000000000001" customHeight="1" x14ac:dyDescent="0.2">
      <c r="A278" s="35"/>
      <c r="B278" s="47" t="str">
        <f>IF(AND(C278&lt;&gt;"",D278&lt;&gt;D277),LOOKUP(D278,QUADRO!B$11:B$30,QUADRO!E$11:E$30),"")</f>
        <v/>
      </c>
      <c r="C278" s="48" t="str">
        <f>IF(C277&lt;QUADRO!$G$32,C277+1,"")</f>
        <v/>
      </c>
      <c r="D278" s="46" t="str">
        <f>IF(C278&lt;&gt;"",IF(E277&gt;=LOOKUP(D277,QUADRO!$B$11:$B$30,QUADRO!$G$11:$G$30),CONCATENATE("D",IF(LOOKUP(D277,QUADRO!$B$11:$B$30,QUADRO!$C$11:$C$30)+1&lt;10,"0",""),LOOKUP(D277,QUADRO!$B$11:$B$30,QUADRO!$C$11:$C$30)+1),D277),"")</f>
        <v/>
      </c>
      <c r="E278" s="46" t="str">
        <f t="shared" ca="1" si="84"/>
        <v/>
      </c>
      <c r="F278" s="35"/>
      <c r="G278" s="49"/>
      <c r="H278" s="50"/>
      <c r="I278" s="51" t="str">
        <f t="shared" si="85"/>
        <v/>
      </c>
      <c r="J278" s="52"/>
      <c r="K278" s="51" t="str">
        <f t="shared" si="86"/>
        <v/>
      </c>
      <c r="L278" s="53"/>
      <c r="M278" s="20" t="str">
        <f t="shared" si="87"/>
        <v/>
      </c>
      <c r="N278" s="32" t="str">
        <f t="shared" si="88"/>
        <v/>
      </c>
      <c r="R278" s="33" t="b">
        <f t="shared" si="89"/>
        <v>0</v>
      </c>
      <c r="S278" s="33" t="b">
        <f t="shared" si="90"/>
        <v>0</v>
      </c>
      <c r="T278" s="33" t="b">
        <f t="shared" si="91"/>
        <v>0</v>
      </c>
      <c r="U278" s="33" t="b">
        <f t="shared" si="92"/>
        <v>0</v>
      </c>
      <c r="W278" s="33" t="b">
        <f t="shared" si="93"/>
        <v>1</v>
      </c>
      <c r="X278" s="33" t="b">
        <f t="shared" si="94"/>
        <v>1</v>
      </c>
      <c r="Y278" s="33" t="b">
        <f t="shared" si="95"/>
        <v>1</v>
      </c>
      <c r="AA278" s="33" t="b">
        <f t="shared" si="96"/>
        <v>0</v>
      </c>
      <c r="AB278" s="33" t="b">
        <f t="shared" si="97"/>
        <v>0</v>
      </c>
      <c r="AC278" s="33" t="b">
        <f t="shared" si="98"/>
        <v>0</v>
      </c>
      <c r="AE278" s="38" t="b">
        <f t="shared" si="99"/>
        <v>0</v>
      </c>
      <c r="AF278" s="33">
        <f t="shared" si="100"/>
        <v>0</v>
      </c>
      <c r="AH278" s="33" t="b">
        <f t="shared" si="101"/>
        <v>0</v>
      </c>
      <c r="AI278" s="33">
        <f t="shared" si="102"/>
        <v>0</v>
      </c>
      <c r="AK278" s="33" t="b">
        <f t="shared" si="103"/>
        <v>0</v>
      </c>
      <c r="AL278" s="33">
        <f t="shared" si="104"/>
        <v>0</v>
      </c>
    </row>
    <row r="279" spans="1:38" ht="17.100000000000001" customHeight="1" x14ac:dyDescent="0.2">
      <c r="A279" s="35"/>
      <c r="B279" s="47" t="str">
        <f>IF(AND(C279&lt;&gt;"",D279&lt;&gt;D278),LOOKUP(D279,QUADRO!B$11:B$30,QUADRO!E$11:E$30),"")</f>
        <v/>
      </c>
      <c r="C279" s="48" t="str">
        <f>IF(C278&lt;QUADRO!$G$32,C278+1,"")</f>
        <v/>
      </c>
      <c r="D279" s="46" t="str">
        <f>IF(C279&lt;&gt;"",IF(E278&gt;=LOOKUP(D278,QUADRO!$B$11:$B$30,QUADRO!$G$11:$G$30),CONCATENATE("D",IF(LOOKUP(D278,QUADRO!$B$11:$B$30,QUADRO!$C$11:$C$30)+1&lt;10,"0",""),LOOKUP(D278,QUADRO!$B$11:$B$30,QUADRO!$C$11:$C$30)+1),D278),"")</f>
        <v/>
      </c>
      <c r="E279" s="46" t="str">
        <f t="shared" ca="1" si="84"/>
        <v/>
      </c>
      <c r="F279" s="35"/>
      <c r="G279" s="49"/>
      <c r="H279" s="50"/>
      <c r="I279" s="51" t="str">
        <f t="shared" si="85"/>
        <v/>
      </c>
      <c r="J279" s="52"/>
      <c r="K279" s="51" t="str">
        <f t="shared" si="86"/>
        <v/>
      </c>
      <c r="L279" s="53"/>
      <c r="M279" s="20" t="str">
        <f t="shared" si="87"/>
        <v/>
      </c>
      <c r="N279" s="32" t="str">
        <f t="shared" si="88"/>
        <v/>
      </c>
      <c r="R279" s="33" t="b">
        <f t="shared" si="89"/>
        <v>0</v>
      </c>
      <c r="S279" s="33" t="b">
        <f t="shared" si="90"/>
        <v>0</v>
      </c>
      <c r="T279" s="33" t="b">
        <f t="shared" si="91"/>
        <v>0</v>
      </c>
      <c r="U279" s="33" t="b">
        <f t="shared" si="92"/>
        <v>0</v>
      </c>
      <c r="W279" s="33" t="b">
        <f t="shared" si="93"/>
        <v>1</v>
      </c>
      <c r="X279" s="33" t="b">
        <f t="shared" si="94"/>
        <v>1</v>
      </c>
      <c r="Y279" s="33" t="b">
        <f t="shared" si="95"/>
        <v>1</v>
      </c>
      <c r="AA279" s="33" t="b">
        <f t="shared" si="96"/>
        <v>0</v>
      </c>
      <c r="AB279" s="33" t="b">
        <f t="shared" si="97"/>
        <v>0</v>
      </c>
      <c r="AC279" s="33" t="b">
        <f t="shared" si="98"/>
        <v>0</v>
      </c>
      <c r="AE279" s="38" t="b">
        <f t="shared" si="99"/>
        <v>0</v>
      </c>
      <c r="AF279" s="33">
        <f t="shared" si="100"/>
        <v>0</v>
      </c>
      <c r="AH279" s="33" t="b">
        <f t="shared" si="101"/>
        <v>0</v>
      </c>
      <c r="AI279" s="33">
        <f t="shared" si="102"/>
        <v>0</v>
      </c>
      <c r="AK279" s="33" t="b">
        <f t="shared" si="103"/>
        <v>0</v>
      </c>
      <c r="AL279" s="33">
        <f t="shared" si="104"/>
        <v>0</v>
      </c>
    </row>
    <row r="280" spans="1:38" ht="17.100000000000001" customHeight="1" x14ac:dyDescent="0.2">
      <c r="A280" s="35"/>
      <c r="B280" s="47" t="str">
        <f>IF(AND(C280&lt;&gt;"",D280&lt;&gt;D279),LOOKUP(D280,QUADRO!B$11:B$30,QUADRO!E$11:E$30),"")</f>
        <v/>
      </c>
      <c r="C280" s="48" t="str">
        <f>IF(C279&lt;QUADRO!$G$32,C279+1,"")</f>
        <v/>
      </c>
      <c r="D280" s="46" t="str">
        <f>IF(C280&lt;&gt;"",IF(E279&gt;=LOOKUP(D279,QUADRO!$B$11:$B$30,QUADRO!$G$11:$G$30),CONCATENATE("D",IF(LOOKUP(D279,QUADRO!$B$11:$B$30,QUADRO!$C$11:$C$30)+1&lt;10,"0",""),LOOKUP(D279,QUADRO!$B$11:$B$30,QUADRO!$C$11:$C$30)+1),D279),"")</f>
        <v/>
      </c>
      <c r="E280" s="46" t="str">
        <f t="shared" ca="1" si="84"/>
        <v/>
      </c>
      <c r="F280" s="35"/>
      <c r="G280" s="49"/>
      <c r="H280" s="50"/>
      <c r="I280" s="51" t="str">
        <f t="shared" si="85"/>
        <v/>
      </c>
      <c r="J280" s="52"/>
      <c r="K280" s="51" t="str">
        <f t="shared" si="86"/>
        <v/>
      </c>
      <c r="L280" s="53"/>
      <c r="M280" s="20" t="str">
        <f t="shared" si="87"/>
        <v/>
      </c>
      <c r="N280" s="32" t="str">
        <f t="shared" si="88"/>
        <v/>
      </c>
      <c r="R280" s="33" t="b">
        <f t="shared" si="89"/>
        <v>0</v>
      </c>
      <c r="S280" s="33" t="b">
        <f t="shared" si="90"/>
        <v>0</v>
      </c>
      <c r="T280" s="33" t="b">
        <f t="shared" si="91"/>
        <v>0</v>
      </c>
      <c r="U280" s="33" t="b">
        <f t="shared" si="92"/>
        <v>0</v>
      </c>
      <c r="W280" s="33" t="b">
        <f t="shared" si="93"/>
        <v>1</v>
      </c>
      <c r="X280" s="33" t="b">
        <f t="shared" si="94"/>
        <v>1</v>
      </c>
      <c r="Y280" s="33" t="b">
        <f t="shared" si="95"/>
        <v>1</v>
      </c>
      <c r="AA280" s="33" t="b">
        <f t="shared" si="96"/>
        <v>0</v>
      </c>
      <c r="AB280" s="33" t="b">
        <f t="shared" si="97"/>
        <v>0</v>
      </c>
      <c r="AC280" s="33" t="b">
        <f t="shared" si="98"/>
        <v>0</v>
      </c>
      <c r="AE280" s="38" t="b">
        <f t="shared" si="99"/>
        <v>0</v>
      </c>
      <c r="AF280" s="33">
        <f t="shared" si="100"/>
        <v>0</v>
      </c>
      <c r="AH280" s="33" t="b">
        <f t="shared" si="101"/>
        <v>0</v>
      </c>
      <c r="AI280" s="33">
        <f t="shared" si="102"/>
        <v>0</v>
      </c>
      <c r="AK280" s="33" t="b">
        <f t="shared" si="103"/>
        <v>0</v>
      </c>
      <c r="AL280" s="33">
        <f t="shared" si="104"/>
        <v>0</v>
      </c>
    </row>
    <row r="281" spans="1:38" ht="17.100000000000001" customHeight="1" x14ac:dyDescent="0.2">
      <c r="A281" s="35"/>
      <c r="B281" s="47" t="str">
        <f>IF(AND(C281&lt;&gt;"",D281&lt;&gt;D280),LOOKUP(D281,QUADRO!B$11:B$30,QUADRO!E$11:E$30),"")</f>
        <v/>
      </c>
      <c r="C281" s="48" t="str">
        <f>IF(C280&lt;QUADRO!$G$32,C280+1,"")</f>
        <v/>
      </c>
      <c r="D281" s="46" t="str">
        <f>IF(C281&lt;&gt;"",IF(E280&gt;=LOOKUP(D280,QUADRO!$B$11:$B$30,QUADRO!$G$11:$G$30),CONCATENATE("D",IF(LOOKUP(D280,QUADRO!$B$11:$B$30,QUADRO!$C$11:$C$30)+1&lt;10,"0",""),LOOKUP(D280,QUADRO!$B$11:$B$30,QUADRO!$C$11:$C$30)+1),D280),"")</f>
        <v/>
      </c>
      <c r="E281" s="46" t="str">
        <f t="shared" ca="1" si="84"/>
        <v/>
      </c>
      <c r="F281" s="35"/>
      <c r="G281" s="49"/>
      <c r="H281" s="50"/>
      <c r="I281" s="51" t="str">
        <f t="shared" si="85"/>
        <v/>
      </c>
      <c r="J281" s="52"/>
      <c r="K281" s="51" t="str">
        <f t="shared" si="86"/>
        <v/>
      </c>
      <c r="L281" s="53"/>
      <c r="M281" s="20" t="str">
        <f t="shared" si="87"/>
        <v/>
      </c>
      <c r="N281" s="32" t="str">
        <f t="shared" si="88"/>
        <v/>
      </c>
      <c r="R281" s="33" t="b">
        <f t="shared" si="89"/>
        <v>0</v>
      </c>
      <c r="S281" s="33" t="b">
        <f t="shared" si="90"/>
        <v>0</v>
      </c>
      <c r="T281" s="33" t="b">
        <f t="shared" si="91"/>
        <v>0</v>
      </c>
      <c r="U281" s="33" t="b">
        <f t="shared" si="92"/>
        <v>0</v>
      </c>
      <c r="W281" s="33" t="b">
        <f t="shared" si="93"/>
        <v>1</v>
      </c>
      <c r="X281" s="33" t="b">
        <f t="shared" si="94"/>
        <v>1</v>
      </c>
      <c r="Y281" s="33" t="b">
        <f t="shared" si="95"/>
        <v>1</v>
      </c>
      <c r="AA281" s="33" t="b">
        <f t="shared" si="96"/>
        <v>0</v>
      </c>
      <c r="AB281" s="33" t="b">
        <f t="shared" si="97"/>
        <v>0</v>
      </c>
      <c r="AC281" s="33" t="b">
        <f t="shared" si="98"/>
        <v>0</v>
      </c>
      <c r="AE281" s="38" t="b">
        <f t="shared" si="99"/>
        <v>0</v>
      </c>
      <c r="AF281" s="33">
        <f t="shared" si="100"/>
        <v>0</v>
      </c>
      <c r="AH281" s="33" t="b">
        <f t="shared" si="101"/>
        <v>0</v>
      </c>
      <c r="AI281" s="33">
        <f t="shared" si="102"/>
        <v>0</v>
      </c>
      <c r="AK281" s="33" t="b">
        <f t="shared" si="103"/>
        <v>0</v>
      </c>
      <c r="AL281" s="33">
        <f t="shared" si="104"/>
        <v>0</v>
      </c>
    </row>
    <row r="282" spans="1:38" ht="17.100000000000001" customHeight="1" x14ac:dyDescent="0.2">
      <c r="A282" s="35"/>
      <c r="B282" s="47" t="str">
        <f>IF(AND(C282&lt;&gt;"",D282&lt;&gt;D281),LOOKUP(D282,QUADRO!B$11:B$30,QUADRO!E$11:E$30),"")</f>
        <v/>
      </c>
      <c r="C282" s="48" t="str">
        <f>IF(C281&lt;QUADRO!$G$32,C281+1,"")</f>
        <v/>
      </c>
      <c r="D282" s="46" t="str">
        <f>IF(C282&lt;&gt;"",IF(E281&gt;=LOOKUP(D281,QUADRO!$B$11:$B$30,QUADRO!$G$11:$G$30),CONCATENATE("D",IF(LOOKUP(D281,QUADRO!$B$11:$B$30,QUADRO!$C$11:$C$30)+1&lt;10,"0",""),LOOKUP(D281,QUADRO!$B$11:$B$30,QUADRO!$C$11:$C$30)+1),D281),"")</f>
        <v/>
      </c>
      <c r="E282" s="46" t="str">
        <f t="shared" ca="1" si="84"/>
        <v/>
      </c>
      <c r="F282" s="35"/>
      <c r="G282" s="49"/>
      <c r="H282" s="50"/>
      <c r="I282" s="51" t="str">
        <f t="shared" si="85"/>
        <v/>
      </c>
      <c r="J282" s="52"/>
      <c r="K282" s="51" t="str">
        <f t="shared" si="86"/>
        <v/>
      </c>
      <c r="L282" s="53"/>
      <c r="M282" s="20" t="str">
        <f t="shared" si="87"/>
        <v/>
      </c>
      <c r="N282" s="32" t="str">
        <f t="shared" si="88"/>
        <v/>
      </c>
      <c r="R282" s="33" t="b">
        <f t="shared" si="89"/>
        <v>0</v>
      </c>
      <c r="S282" s="33" t="b">
        <f t="shared" si="90"/>
        <v>0</v>
      </c>
      <c r="T282" s="33" t="b">
        <f t="shared" si="91"/>
        <v>0</v>
      </c>
      <c r="U282" s="33" t="b">
        <f t="shared" si="92"/>
        <v>0</v>
      </c>
      <c r="W282" s="33" t="b">
        <f t="shared" si="93"/>
        <v>1</v>
      </c>
      <c r="X282" s="33" t="b">
        <f t="shared" si="94"/>
        <v>1</v>
      </c>
      <c r="Y282" s="33" t="b">
        <f t="shared" si="95"/>
        <v>1</v>
      </c>
      <c r="AA282" s="33" t="b">
        <f t="shared" si="96"/>
        <v>0</v>
      </c>
      <c r="AB282" s="33" t="b">
        <f t="shared" si="97"/>
        <v>0</v>
      </c>
      <c r="AC282" s="33" t="b">
        <f t="shared" si="98"/>
        <v>0</v>
      </c>
      <c r="AE282" s="38" t="b">
        <f t="shared" si="99"/>
        <v>0</v>
      </c>
      <c r="AF282" s="33">
        <f t="shared" si="100"/>
        <v>0</v>
      </c>
      <c r="AH282" s="33" t="b">
        <f t="shared" si="101"/>
        <v>0</v>
      </c>
      <c r="AI282" s="33">
        <f t="shared" si="102"/>
        <v>0</v>
      </c>
      <c r="AK282" s="33" t="b">
        <f t="shared" si="103"/>
        <v>0</v>
      </c>
      <c r="AL282" s="33">
        <f t="shared" si="104"/>
        <v>0</v>
      </c>
    </row>
    <row r="283" spans="1:38" ht="17.100000000000001" customHeight="1" x14ac:dyDescent="0.2">
      <c r="A283" s="35"/>
      <c r="B283" s="47" t="str">
        <f>IF(AND(C283&lt;&gt;"",D283&lt;&gt;D282),LOOKUP(D283,QUADRO!B$11:B$30,QUADRO!E$11:E$30),"")</f>
        <v/>
      </c>
      <c r="C283" s="48" t="str">
        <f>IF(C282&lt;QUADRO!$G$32,C282+1,"")</f>
        <v/>
      </c>
      <c r="D283" s="46" t="str">
        <f>IF(C283&lt;&gt;"",IF(E282&gt;=LOOKUP(D282,QUADRO!$B$11:$B$30,QUADRO!$G$11:$G$30),CONCATENATE("D",IF(LOOKUP(D282,QUADRO!$B$11:$B$30,QUADRO!$C$11:$C$30)+1&lt;10,"0",""),LOOKUP(D282,QUADRO!$B$11:$B$30,QUADRO!$C$11:$C$30)+1),D282),"")</f>
        <v/>
      </c>
      <c r="E283" s="46" t="str">
        <f t="shared" ca="1" si="84"/>
        <v/>
      </c>
      <c r="F283" s="35"/>
      <c r="G283" s="49"/>
      <c r="H283" s="50"/>
      <c r="I283" s="51" t="str">
        <f t="shared" si="85"/>
        <v/>
      </c>
      <c r="J283" s="52"/>
      <c r="K283" s="51" t="str">
        <f t="shared" si="86"/>
        <v/>
      </c>
      <c r="L283" s="53"/>
      <c r="M283" s="20" t="str">
        <f t="shared" si="87"/>
        <v/>
      </c>
      <c r="N283" s="32" t="str">
        <f t="shared" si="88"/>
        <v/>
      </c>
      <c r="R283" s="33" t="b">
        <f t="shared" si="89"/>
        <v>0</v>
      </c>
      <c r="S283" s="33" t="b">
        <f t="shared" si="90"/>
        <v>0</v>
      </c>
      <c r="T283" s="33" t="b">
        <f t="shared" si="91"/>
        <v>0</v>
      </c>
      <c r="U283" s="33" t="b">
        <f t="shared" si="92"/>
        <v>0</v>
      </c>
      <c r="W283" s="33" t="b">
        <f t="shared" si="93"/>
        <v>1</v>
      </c>
      <c r="X283" s="33" t="b">
        <f t="shared" si="94"/>
        <v>1</v>
      </c>
      <c r="Y283" s="33" t="b">
        <f t="shared" si="95"/>
        <v>1</v>
      </c>
      <c r="AA283" s="33" t="b">
        <f t="shared" si="96"/>
        <v>0</v>
      </c>
      <c r="AB283" s="33" t="b">
        <f t="shared" si="97"/>
        <v>0</v>
      </c>
      <c r="AC283" s="33" t="b">
        <f t="shared" si="98"/>
        <v>0</v>
      </c>
      <c r="AE283" s="38" t="b">
        <f t="shared" si="99"/>
        <v>0</v>
      </c>
      <c r="AF283" s="33">
        <f t="shared" si="100"/>
        <v>0</v>
      </c>
      <c r="AH283" s="33" t="b">
        <f t="shared" si="101"/>
        <v>0</v>
      </c>
      <c r="AI283" s="33">
        <f t="shared" si="102"/>
        <v>0</v>
      </c>
      <c r="AK283" s="33" t="b">
        <f t="shared" si="103"/>
        <v>0</v>
      </c>
      <c r="AL283" s="33">
        <f t="shared" si="104"/>
        <v>0</v>
      </c>
    </row>
    <row r="284" spans="1:38" ht="17.100000000000001" customHeight="1" x14ac:dyDescent="0.2">
      <c r="A284" s="35"/>
      <c r="B284" s="47" t="str">
        <f>IF(AND(C284&lt;&gt;"",D284&lt;&gt;D283),LOOKUP(D284,QUADRO!B$11:B$30,QUADRO!E$11:E$30),"")</f>
        <v/>
      </c>
      <c r="C284" s="48" t="str">
        <f>IF(C283&lt;QUADRO!$G$32,C283+1,"")</f>
        <v/>
      </c>
      <c r="D284" s="46" t="str">
        <f>IF(C284&lt;&gt;"",IF(E283&gt;=LOOKUP(D283,QUADRO!$B$11:$B$30,QUADRO!$G$11:$G$30),CONCATENATE("D",IF(LOOKUP(D283,QUADRO!$B$11:$B$30,QUADRO!$C$11:$C$30)+1&lt;10,"0",""),LOOKUP(D283,QUADRO!$B$11:$B$30,QUADRO!$C$11:$C$30)+1),D283),"")</f>
        <v/>
      </c>
      <c r="E284" s="46" t="str">
        <f t="shared" ca="1" si="84"/>
        <v/>
      </c>
      <c r="F284" s="35"/>
      <c r="G284" s="49"/>
      <c r="H284" s="50"/>
      <c r="I284" s="51" t="str">
        <f t="shared" si="85"/>
        <v/>
      </c>
      <c r="J284" s="52"/>
      <c r="K284" s="51" t="str">
        <f t="shared" si="86"/>
        <v/>
      </c>
      <c r="L284" s="53"/>
      <c r="M284" s="20" t="str">
        <f t="shared" si="87"/>
        <v/>
      </c>
      <c r="N284" s="32" t="str">
        <f t="shared" si="88"/>
        <v/>
      </c>
      <c r="R284" s="33" t="b">
        <f t="shared" si="89"/>
        <v>0</v>
      </c>
      <c r="S284" s="33" t="b">
        <f t="shared" si="90"/>
        <v>0</v>
      </c>
      <c r="T284" s="33" t="b">
        <f t="shared" si="91"/>
        <v>0</v>
      </c>
      <c r="U284" s="33" t="b">
        <f t="shared" si="92"/>
        <v>0</v>
      </c>
      <c r="W284" s="33" t="b">
        <f t="shared" si="93"/>
        <v>1</v>
      </c>
      <c r="X284" s="33" t="b">
        <f t="shared" si="94"/>
        <v>1</v>
      </c>
      <c r="Y284" s="33" t="b">
        <f t="shared" si="95"/>
        <v>1</v>
      </c>
      <c r="AA284" s="33" t="b">
        <f t="shared" si="96"/>
        <v>0</v>
      </c>
      <c r="AB284" s="33" t="b">
        <f t="shared" si="97"/>
        <v>0</v>
      </c>
      <c r="AC284" s="33" t="b">
        <f t="shared" si="98"/>
        <v>0</v>
      </c>
      <c r="AE284" s="38" t="b">
        <f t="shared" si="99"/>
        <v>0</v>
      </c>
      <c r="AF284" s="33">
        <f t="shared" si="100"/>
        <v>0</v>
      </c>
      <c r="AH284" s="33" t="b">
        <f t="shared" si="101"/>
        <v>0</v>
      </c>
      <c r="AI284" s="33">
        <f t="shared" si="102"/>
        <v>0</v>
      </c>
      <c r="AK284" s="33" t="b">
        <f t="shared" si="103"/>
        <v>0</v>
      </c>
      <c r="AL284" s="33">
        <f t="shared" si="104"/>
        <v>0</v>
      </c>
    </row>
    <row r="285" spans="1:38" ht="17.100000000000001" customHeight="1" x14ac:dyDescent="0.2">
      <c r="A285" s="35"/>
      <c r="B285" s="47" t="str">
        <f>IF(AND(C285&lt;&gt;"",D285&lt;&gt;D284),LOOKUP(D285,QUADRO!B$11:B$30,QUADRO!E$11:E$30),"")</f>
        <v/>
      </c>
      <c r="C285" s="48" t="str">
        <f>IF(C284&lt;QUADRO!$G$32,C284+1,"")</f>
        <v/>
      </c>
      <c r="D285" s="46" t="str">
        <f>IF(C285&lt;&gt;"",IF(E284&gt;=LOOKUP(D284,QUADRO!$B$11:$B$30,QUADRO!$G$11:$G$30),CONCATENATE("D",IF(LOOKUP(D284,QUADRO!$B$11:$B$30,QUADRO!$C$11:$C$30)+1&lt;10,"0",""),LOOKUP(D284,QUADRO!$B$11:$B$30,QUADRO!$C$11:$C$30)+1),D284),"")</f>
        <v/>
      </c>
      <c r="E285" s="46" t="str">
        <f t="shared" ca="1" si="84"/>
        <v/>
      </c>
      <c r="F285" s="35"/>
      <c r="G285" s="49"/>
      <c r="H285" s="50"/>
      <c r="I285" s="51" t="str">
        <f t="shared" si="85"/>
        <v/>
      </c>
      <c r="J285" s="52"/>
      <c r="K285" s="51" t="str">
        <f t="shared" si="86"/>
        <v/>
      </c>
      <c r="L285" s="53"/>
      <c r="M285" s="20" t="str">
        <f t="shared" si="87"/>
        <v/>
      </c>
      <c r="N285" s="32" t="str">
        <f t="shared" si="88"/>
        <v/>
      </c>
      <c r="R285" s="33" t="b">
        <f t="shared" si="89"/>
        <v>0</v>
      </c>
      <c r="S285" s="33" t="b">
        <f t="shared" si="90"/>
        <v>0</v>
      </c>
      <c r="T285" s="33" t="b">
        <f t="shared" si="91"/>
        <v>0</v>
      </c>
      <c r="U285" s="33" t="b">
        <f t="shared" si="92"/>
        <v>0</v>
      </c>
      <c r="W285" s="33" t="b">
        <f t="shared" si="93"/>
        <v>1</v>
      </c>
      <c r="X285" s="33" t="b">
        <f t="shared" si="94"/>
        <v>1</v>
      </c>
      <c r="Y285" s="33" t="b">
        <f t="shared" si="95"/>
        <v>1</v>
      </c>
      <c r="AA285" s="33" t="b">
        <f t="shared" si="96"/>
        <v>0</v>
      </c>
      <c r="AB285" s="33" t="b">
        <f t="shared" si="97"/>
        <v>0</v>
      </c>
      <c r="AC285" s="33" t="b">
        <f t="shared" si="98"/>
        <v>0</v>
      </c>
      <c r="AE285" s="38" t="b">
        <f t="shared" si="99"/>
        <v>0</v>
      </c>
      <c r="AF285" s="33">
        <f t="shared" si="100"/>
        <v>0</v>
      </c>
      <c r="AH285" s="33" t="b">
        <f t="shared" si="101"/>
        <v>0</v>
      </c>
      <c r="AI285" s="33">
        <f t="shared" si="102"/>
        <v>0</v>
      </c>
      <c r="AK285" s="33" t="b">
        <f t="shared" si="103"/>
        <v>0</v>
      </c>
      <c r="AL285" s="33">
        <f t="shared" si="104"/>
        <v>0</v>
      </c>
    </row>
    <row r="286" spans="1:38" ht="17.100000000000001" customHeight="1" x14ac:dyDescent="0.2">
      <c r="A286" s="35"/>
      <c r="B286" s="47" t="str">
        <f>IF(AND(C286&lt;&gt;"",D286&lt;&gt;D285),LOOKUP(D286,QUADRO!B$11:B$30,QUADRO!E$11:E$30),"")</f>
        <v/>
      </c>
      <c r="C286" s="48" t="str">
        <f>IF(C285&lt;QUADRO!$G$32,C285+1,"")</f>
        <v/>
      </c>
      <c r="D286" s="46" t="str">
        <f>IF(C286&lt;&gt;"",IF(E285&gt;=LOOKUP(D285,QUADRO!$B$11:$B$30,QUADRO!$G$11:$G$30),CONCATENATE("D",IF(LOOKUP(D285,QUADRO!$B$11:$B$30,QUADRO!$C$11:$C$30)+1&lt;10,"0",""),LOOKUP(D285,QUADRO!$B$11:$B$30,QUADRO!$C$11:$C$30)+1),D285),"")</f>
        <v/>
      </c>
      <c r="E286" s="46" t="str">
        <f t="shared" ca="1" si="84"/>
        <v/>
      </c>
      <c r="F286" s="35"/>
      <c r="G286" s="49"/>
      <c r="H286" s="50"/>
      <c r="I286" s="51" t="str">
        <f t="shared" si="85"/>
        <v/>
      </c>
      <c r="J286" s="52"/>
      <c r="K286" s="51" t="str">
        <f t="shared" si="86"/>
        <v/>
      </c>
      <c r="L286" s="53"/>
      <c r="M286" s="20" t="str">
        <f t="shared" si="87"/>
        <v/>
      </c>
      <c r="N286" s="32" t="str">
        <f t="shared" si="88"/>
        <v/>
      </c>
      <c r="R286" s="33" t="b">
        <f t="shared" si="89"/>
        <v>0</v>
      </c>
      <c r="S286" s="33" t="b">
        <f t="shared" si="90"/>
        <v>0</v>
      </c>
      <c r="T286" s="33" t="b">
        <f t="shared" si="91"/>
        <v>0</v>
      </c>
      <c r="U286" s="33" t="b">
        <f t="shared" si="92"/>
        <v>0</v>
      </c>
      <c r="W286" s="33" t="b">
        <f t="shared" si="93"/>
        <v>1</v>
      </c>
      <c r="X286" s="33" t="b">
        <f t="shared" si="94"/>
        <v>1</v>
      </c>
      <c r="Y286" s="33" t="b">
        <f t="shared" si="95"/>
        <v>1</v>
      </c>
      <c r="AA286" s="33" t="b">
        <f t="shared" si="96"/>
        <v>0</v>
      </c>
      <c r="AB286" s="33" t="b">
        <f t="shared" si="97"/>
        <v>0</v>
      </c>
      <c r="AC286" s="33" t="b">
        <f t="shared" si="98"/>
        <v>0</v>
      </c>
      <c r="AE286" s="38" t="b">
        <f t="shared" si="99"/>
        <v>0</v>
      </c>
      <c r="AF286" s="33">
        <f t="shared" si="100"/>
        <v>0</v>
      </c>
      <c r="AH286" s="33" t="b">
        <f t="shared" si="101"/>
        <v>0</v>
      </c>
      <c r="AI286" s="33">
        <f t="shared" si="102"/>
        <v>0</v>
      </c>
      <c r="AK286" s="33" t="b">
        <f t="shared" si="103"/>
        <v>0</v>
      </c>
      <c r="AL286" s="33">
        <f t="shared" si="104"/>
        <v>0</v>
      </c>
    </row>
    <row r="287" spans="1:38" ht="17.100000000000001" customHeight="1" x14ac:dyDescent="0.2">
      <c r="A287" s="35"/>
      <c r="B287" s="47" t="str">
        <f>IF(AND(C287&lt;&gt;"",D287&lt;&gt;D286),LOOKUP(D287,QUADRO!B$11:B$30,QUADRO!E$11:E$30),"")</f>
        <v/>
      </c>
      <c r="C287" s="48" t="str">
        <f>IF(C286&lt;QUADRO!$G$32,C286+1,"")</f>
        <v/>
      </c>
      <c r="D287" s="46" t="str">
        <f>IF(C287&lt;&gt;"",IF(E286&gt;=LOOKUP(D286,QUADRO!$B$11:$B$30,QUADRO!$G$11:$G$30),CONCATENATE("D",IF(LOOKUP(D286,QUADRO!$B$11:$B$30,QUADRO!$C$11:$C$30)+1&lt;10,"0",""),LOOKUP(D286,QUADRO!$B$11:$B$30,QUADRO!$C$11:$C$30)+1),D286),"")</f>
        <v/>
      </c>
      <c r="E287" s="46" t="str">
        <f t="shared" ca="1" si="84"/>
        <v/>
      </c>
      <c r="F287" s="35"/>
      <c r="G287" s="49"/>
      <c r="H287" s="50"/>
      <c r="I287" s="51" t="str">
        <f t="shared" si="85"/>
        <v/>
      </c>
      <c r="J287" s="52"/>
      <c r="K287" s="51" t="str">
        <f t="shared" si="86"/>
        <v/>
      </c>
      <c r="L287" s="53"/>
      <c r="M287" s="20" t="str">
        <f t="shared" si="87"/>
        <v/>
      </c>
      <c r="N287" s="32" t="str">
        <f t="shared" si="88"/>
        <v/>
      </c>
      <c r="R287" s="33" t="b">
        <f t="shared" si="89"/>
        <v>0</v>
      </c>
      <c r="S287" s="33" t="b">
        <f t="shared" si="90"/>
        <v>0</v>
      </c>
      <c r="T287" s="33" t="b">
        <f t="shared" si="91"/>
        <v>0</v>
      </c>
      <c r="U287" s="33" t="b">
        <f t="shared" si="92"/>
        <v>0</v>
      </c>
      <c r="W287" s="33" t="b">
        <f t="shared" si="93"/>
        <v>1</v>
      </c>
      <c r="X287" s="33" t="b">
        <f t="shared" si="94"/>
        <v>1</v>
      </c>
      <c r="Y287" s="33" t="b">
        <f t="shared" si="95"/>
        <v>1</v>
      </c>
      <c r="AA287" s="33" t="b">
        <f t="shared" si="96"/>
        <v>0</v>
      </c>
      <c r="AB287" s="33" t="b">
        <f t="shared" si="97"/>
        <v>0</v>
      </c>
      <c r="AC287" s="33" t="b">
        <f t="shared" si="98"/>
        <v>0</v>
      </c>
      <c r="AE287" s="38" t="b">
        <f t="shared" si="99"/>
        <v>0</v>
      </c>
      <c r="AF287" s="33">
        <f t="shared" si="100"/>
        <v>0</v>
      </c>
      <c r="AH287" s="33" t="b">
        <f t="shared" si="101"/>
        <v>0</v>
      </c>
      <c r="AI287" s="33">
        <f t="shared" si="102"/>
        <v>0</v>
      </c>
      <c r="AK287" s="33" t="b">
        <f t="shared" si="103"/>
        <v>0</v>
      </c>
      <c r="AL287" s="33">
        <f t="shared" si="104"/>
        <v>0</v>
      </c>
    </row>
    <row r="288" spans="1:38" ht="17.100000000000001" customHeight="1" x14ac:dyDescent="0.2">
      <c r="A288" s="35"/>
      <c r="B288" s="47" t="str">
        <f>IF(AND(C288&lt;&gt;"",D288&lt;&gt;D287),LOOKUP(D288,QUADRO!B$11:B$30,QUADRO!E$11:E$30),"")</f>
        <v/>
      </c>
      <c r="C288" s="48" t="str">
        <f>IF(C287&lt;QUADRO!$G$32,C287+1,"")</f>
        <v/>
      </c>
      <c r="D288" s="46" t="str">
        <f>IF(C288&lt;&gt;"",IF(E287&gt;=LOOKUP(D287,QUADRO!$B$11:$B$30,QUADRO!$G$11:$G$30),CONCATENATE("D",IF(LOOKUP(D287,QUADRO!$B$11:$B$30,QUADRO!$C$11:$C$30)+1&lt;10,"0",""),LOOKUP(D287,QUADRO!$B$11:$B$30,QUADRO!$C$11:$C$30)+1),D287),"")</f>
        <v/>
      </c>
      <c r="E288" s="46" t="str">
        <f t="shared" ca="1" si="84"/>
        <v/>
      </c>
      <c r="F288" s="35"/>
      <c r="G288" s="49"/>
      <c r="H288" s="50"/>
      <c r="I288" s="51" t="str">
        <f t="shared" si="85"/>
        <v/>
      </c>
      <c r="J288" s="52"/>
      <c r="K288" s="51" t="str">
        <f t="shared" si="86"/>
        <v/>
      </c>
      <c r="L288" s="53"/>
      <c r="M288" s="20" t="str">
        <f t="shared" si="87"/>
        <v/>
      </c>
      <c r="N288" s="32" t="str">
        <f t="shared" si="88"/>
        <v/>
      </c>
      <c r="R288" s="33" t="b">
        <f t="shared" si="89"/>
        <v>0</v>
      </c>
      <c r="S288" s="33" t="b">
        <f t="shared" si="90"/>
        <v>0</v>
      </c>
      <c r="T288" s="33" t="b">
        <f t="shared" si="91"/>
        <v>0</v>
      </c>
      <c r="U288" s="33" t="b">
        <f t="shared" si="92"/>
        <v>0</v>
      </c>
      <c r="W288" s="33" t="b">
        <f t="shared" si="93"/>
        <v>1</v>
      </c>
      <c r="X288" s="33" t="b">
        <f t="shared" si="94"/>
        <v>1</v>
      </c>
      <c r="Y288" s="33" t="b">
        <f t="shared" si="95"/>
        <v>1</v>
      </c>
      <c r="AA288" s="33" t="b">
        <f t="shared" si="96"/>
        <v>0</v>
      </c>
      <c r="AB288" s="33" t="b">
        <f t="shared" si="97"/>
        <v>0</v>
      </c>
      <c r="AC288" s="33" t="b">
        <f t="shared" si="98"/>
        <v>0</v>
      </c>
      <c r="AE288" s="38" t="b">
        <f t="shared" si="99"/>
        <v>0</v>
      </c>
      <c r="AF288" s="33">
        <f t="shared" si="100"/>
        <v>0</v>
      </c>
      <c r="AH288" s="33" t="b">
        <f t="shared" si="101"/>
        <v>0</v>
      </c>
      <c r="AI288" s="33">
        <f t="shared" si="102"/>
        <v>0</v>
      </c>
      <c r="AK288" s="33" t="b">
        <f t="shared" si="103"/>
        <v>0</v>
      </c>
      <c r="AL288" s="33">
        <f t="shared" si="104"/>
        <v>0</v>
      </c>
    </row>
    <row r="289" spans="1:38" ht="17.100000000000001" customHeight="1" x14ac:dyDescent="0.2">
      <c r="A289" s="35"/>
      <c r="B289" s="47" t="str">
        <f>IF(AND(C289&lt;&gt;"",D289&lt;&gt;D288),LOOKUP(D289,QUADRO!B$11:B$30,QUADRO!E$11:E$30),"")</f>
        <v/>
      </c>
      <c r="C289" s="48" t="str">
        <f>IF(C288&lt;QUADRO!$G$32,C288+1,"")</f>
        <v/>
      </c>
      <c r="D289" s="46" t="str">
        <f>IF(C289&lt;&gt;"",IF(E288&gt;=LOOKUP(D288,QUADRO!$B$11:$B$30,QUADRO!$G$11:$G$30),CONCATENATE("D",IF(LOOKUP(D288,QUADRO!$B$11:$B$30,QUADRO!$C$11:$C$30)+1&lt;10,"0",""),LOOKUP(D288,QUADRO!$B$11:$B$30,QUADRO!$C$11:$C$30)+1),D288),"")</f>
        <v/>
      </c>
      <c r="E289" s="46" t="str">
        <f t="shared" ca="1" si="84"/>
        <v/>
      </c>
      <c r="F289" s="35"/>
      <c r="G289" s="49"/>
      <c r="H289" s="50"/>
      <c r="I289" s="51" t="str">
        <f t="shared" si="85"/>
        <v/>
      </c>
      <c r="J289" s="52"/>
      <c r="K289" s="51" t="str">
        <f t="shared" si="86"/>
        <v/>
      </c>
      <c r="L289" s="53"/>
      <c r="M289" s="20" t="str">
        <f t="shared" si="87"/>
        <v/>
      </c>
      <c r="N289" s="32" t="str">
        <f t="shared" si="88"/>
        <v/>
      </c>
      <c r="R289" s="33" t="b">
        <f t="shared" si="89"/>
        <v>0</v>
      </c>
      <c r="S289" s="33" t="b">
        <f t="shared" si="90"/>
        <v>0</v>
      </c>
      <c r="T289" s="33" t="b">
        <f t="shared" si="91"/>
        <v>0</v>
      </c>
      <c r="U289" s="33" t="b">
        <f t="shared" si="92"/>
        <v>0</v>
      </c>
      <c r="W289" s="33" t="b">
        <f t="shared" si="93"/>
        <v>1</v>
      </c>
      <c r="X289" s="33" t="b">
        <f t="shared" si="94"/>
        <v>1</v>
      </c>
      <c r="Y289" s="33" t="b">
        <f t="shared" si="95"/>
        <v>1</v>
      </c>
      <c r="AA289" s="33" t="b">
        <f t="shared" si="96"/>
        <v>0</v>
      </c>
      <c r="AB289" s="33" t="b">
        <f t="shared" si="97"/>
        <v>0</v>
      </c>
      <c r="AC289" s="33" t="b">
        <f t="shared" si="98"/>
        <v>0</v>
      </c>
      <c r="AE289" s="38" t="b">
        <f t="shared" si="99"/>
        <v>0</v>
      </c>
      <c r="AF289" s="33">
        <f t="shared" si="100"/>
        <v>0</v>
      </c>
      <c r="AH289" s="33" t="b">
        <f t="shared" si="101"/>
        <v>0</v>
      </c>
      <c r="AI289" s="33">
        <f t="shared" si="102"/>
        <v>0</v>
      </c>
      <c r="AK289" s="33" t="b">
        <f t="shared" si="103"/>
        <v>0</v>
      </c>
      <c r="AL289" s="33">
        <f t="shared" si="104"/>
        <v>0</v>
      </c>
    </row>
    <row r="290" spans="1:38" ht="17.100000000000001" customHeight="1" x14ac:dyDescent="0.2">
      <c r="A290" s="35"/>
      <c r="B290" s="47" t="str">
        <f>IF(AND(C290&lt;&gt;"",D290&lt;&gt;D289),LOOKUP(D290,QUADRO!B$11:B$30,QUADRO!E$11:E$30),"")</f>
        <v/>
      </c>
      <c r="C290" s="48" t="str">
        <f>IF(C289&lt;QUADRO!$G$32,C289+1,"")</f>
        <v/>
      </c>
      <c r="D290" s="46" t="str">
        <f>IF(C290&lt;&gt;"",IF(E289&gt;=LOOKUP(D289,QUADRO!$B$11:$B$30,QUADRO!$G$11:$G$30),CONCATENATE("D",IF(LOOKUP(D289,QUADRO!$B$11:$B$30,QUADRO!$C$11:$C$30)+1&lt;10,"0",""),LOOKUP(D289,QUADRO!$B$11:$B$30,QUADRO!$C$11:$C$30)+1),D289),"")</f>
        <v/>
      </c>
      <c r="E290" s="46" t="str">
        <f t="shared" ca="1" si="84"/>
        <v/>
      </c>
      <c r="F290" s="35"/>
      <c r="G290" s="49"/>
      <c r="H290" s="50"/>
      <c r="I290" s="51" t="str">
        <f t="shared" si="85"/>
        <v/>
      </c>
      <c r="J290" s="52"/>
      <c r="K290" s="51" t="str">
        <f t="shared" si="86"/>
        <v/>
      </c>
      <c r="L290" s="53"/>
      <c r="M290" s="20" t="str">
        <f t="shared" si="87"/>
        <v/>
      </c>
      <c r="N290" s="32" t="str">
        <f t="shared" si="88"/>
        <v/>
      </c>
      <c r="R290" s="33" t="b">
        <f t="shared" si="89"/>
        <v>0</v>
      </c>
      <c r="S290" s="33" t="b">
        <f t="shared" si="90"/>
        <v>0</v>
      </c>
      <c r="T290" s="33" t="b">
        <f t="shared" si="91"/>
        <v>0</v>
      </c>
      <c r="U290" s="33" t="b">
        <f t="shared" si="92"/>
        <v>0</v>
      </c>
      <c r="W290" s="33" t="b">
        <f t="shared" si="93"/>
        <v>1</v>
      </c>
      <c r="X290" s="33" t="b">
        <f t="shared" si="94"/>
        <v>1</v>
      </c>
      <c r="Y290" s="33" t="b">
        <f t="shared" si="95"/>
        <v>1</v>
      </c>
      <c r="AA290" s="33" t="b">
        <f t="shared" si="96"/>
        <v>0</v>
      </c>
      <c r="AB290" s="33" t="b">
        <f t="shared" si="97"/>
        <v>0</v>
      </c>
      <c r="AC290" s="33" t="b">
        <f t="shared" si="98"/>
        <v>0</v>
      </c>
      <c r="AE290" s="38" t="b">
        <f t="shared" si="99"/>
        <v>0</v>
      </c>
      <c r="AF290" s="33">
        <f t="shared" si="100"/>
        <v>0</v>
      </c>
      <c r="AH290" s="33" t="b">
        <f t="shared" si="101"/>
        <v>0</v>
      </c>
      <c r="AI290" s="33">
        <f t="shared" si="102"/>
        <v>0</v>
      </c>
      <c r="AK290" s="33" t="b">
        <f t="shared" si="103"/>
        <v>0</v>
      </c>
      <c r="AL290" s="33">
        <f t="shared" si="104"/>
        <v>0</v>
      </c>
    </row>
    <row r="291" spans="1:38" ht="17.100000000000001" customHeight="1" x14ac:dyDescent="0.2">
      <c r="A291" s="35"/>
      <c r="B291" s="47" t="str">
        <f>IF(AND(C291&lt;&gt;"",D291&lt;&gt;D290),LOOKUP(D291,QUADRO!B$11:B$30,QUADRO!E$11:E$30),"")</f>
        <v/>
      </c>
      <c r="C291" s="48" t="str">
        <f>IF(C290&lt;QUADRO!$G$32,C290+1,"")</f>
        <v/>
      </c>
      <c r="D291" s="46" t="str">
        <f>IF(C291&lt;&gt;"",IF(E290&gt;=LOOKUP(D290,QUADRO!$B$11:$B$30,QUADRO!$G$11:$G$30),CONCATENATE("D",IF(LOOKUP(D290,QUADRO!$B$11:$B$30,QUADRO!$C$11:$C$30)+1&lt;10,"0",""),LOOKUP(D290,QUADRO!$B$11:$B$30,QUADRO!$C$11:$C$30)+1),D290),"")</f>
        <v/>
      </c>
      <c r="E291" s="46" t="str">
        <f t="shared" ca="1" si="84"/>
        <v/>
      </c>
      <c r="F291" s="35"/>
      <c r="G291" s="49"/>
      <c r="H291" s="50"/>
      <c r="I291" s="51" t="str">
        <f t="shared" si="85"/>
        <v/>
      </c>
      <c r="J291" s="52"/>
      <c r="K291" s="51" t="str">
        <f t="shared" si="86"/>
        <v/>
      </c>
      <c r="L291" s="53"/>
      <c r="M291" s="20" t="str">
        <f t="shared" si="87"/>
        <v/>
      </c>
      <c r="N291" s="32" t="str">
        <f t="shared" si="88"/>
        <v/>
      </c>
      <c r="R291" s="33" t="b">
        <f t="shared" si="89"/>
        <v>0</v>
      </c>
      <c r="S291" s="33" t="b">
        <f t="shared" si="90"/>
        <v>0</v>
      </c>
      <c r="T291" s="33" t="b">
        <f t="shared" si="91"/>
        <v>0</v>
      </c>
      <c r="U291" s="33" t="b">
        <f t="shared" si="92"/>
        <v>0</v>
      </c>
      <c r="W291" s="33" t="b">
        <f t="shared" si="93"/>
        <v>1</v>
      </c>
      <c r="X291" s="33" t="b">
        <f t="shared" si="94"/>
        <v>1</v>
      </c>
      <c r="Y291" s="33" t="b">
        <f t="shared" si="95"/>
        <v>1</v>
      </c>
      <c r="AA291" s="33" t="b">
        <f t="shared" si="96"/>
        <v>0</v>
      </c>
      <c r="AB291" s="33" t="b">
        <f t="shared" si="97"/>
        <v>0</v>
      </c>
      <c r="AC291" s="33" t="b">
        <f t="shared" si="98"/>
        <v>0</v>
      </c>
      <c r="AE291" s="38" t="b">
        <f t="shared" si="99"/>
        <v>0</v>
      </c>
      <c r="AF291" s="33">
        <f t="shared" si="100"/>
        <v>0</v>
      </c>
      <c r="AH291" s="33" t="b">
        <f t="shared" si="101"/>
        <v>0</v>
      </c>
      <c r="AI291" s="33">
        <f t="shared" si="102"/>
        <v>0</v>
      </c>
      <c r="AK291" s="33" t="b">
        <f t="shared" si="103"/>
        <v>0</v>
      </c>
      <c r="AL291" s="33">
        <f t="shared" si="104"/>
        <v>0</v>
      </c>
    </row>
    <row r="292" spans="1:38" ht="17.100000000000001" customHeight="1" x14ac:dyDescent="0.2">
      <c r="A292" s="35"/>
      <c r="B292" s="47" t="str">
        <f>IF(AND(C292&lt;&gt;"",D292&lt;&gt;D291),LOOKUP(D292,QUADRO!B$11:B$30,QUADRO!E$11:E$30),"")</f>
        <v/>
      </c>
      <c r="C292" s="48" t="str">
        <f>IF(C291&lt;QUADRO!$G$32,C291+1,"")</f>
        <v/>
      </c>
      <c r="D292" s="46" t="str">
        <f>IF(C292&lt;&gt;"",IF(E291&gt;=LOOKUP(D291,QUADRO!$B$11:$B$30,QUADRO!$G$11:$G$30),CONCATENATE("D",IF(LOOKUP(D291,QUADRO!$B$11:$B$30,QUADRO!$C$11:$C$30)+1&lt;10,"0",""),LOOKUP(D291,QUADRO!$B$11:$B$30,QUADRO!$C$11:$C$30)+1),D291),"")</f>
        <v/>
      </c>
      <c r="E292" s="46" t="str">
        <f t="shared" ca="1" si="84"/>
        <v/>
      </c>
      <c r="F292" s="35"/>
      <c r="G292" s="49"/>
      <c r="H292" s="50"/>
      <c r="I292" s="51" t="str">
        <f t="shared" si="85"/>
        <v/>
      </c>
      <c r="J292" s="52"/>
      <c r="K292" s="51" t="str">
        <f t="shared" si="86"/>
        <v/>
      </c>
      <c r="L292" s="53"/>
      <c r="M292" s="20" t="str">
        <f t="shared" si="87"/>
        <v/>
      </c>
      <c r="N292" s="32" t="str">
        <f t="shared" si="88"/>
        <v/>
      </c>
      <c r="R292" s="33" t="b">
        <f t="shared" si="89"/>
        <v>0</v>
      </c>
      <c r="S292" s="33" t="b">
        <f t="shared" si="90"/>
        <v>0</v>
      </c>
      <c r="T292" s="33" t="b">
        <f t="shared" si="91"/>
        <v>0</v>
      </c>
      <c r="U292" s="33" t="b">
        <f t="shared" si="92"/>
        <v>0</v>
      </c>
      <c r="W292" s="33" t="b">
        <f t="shared" si="93"/>
        <v>1</v>
      </c>
      <c r="X292" s="33" t="b">
        <f t="shared" si="94"/>
        <v>1</v>
      </c>
      <c r="Y292" s="33" t="b">
        <f t="shared" si="95"/>
        <v>1</v>
      </c>
      <c r="AA292" s="33" t="b">
        <f t="shared" si="96"/>
        <v>0</v>
      </c>
      <c r="AB292" s="33" t="b">
        <f t="shared" si="97"/>
        <v>0</v>
      </c>
      <c r="AC292" s="33" t="b">
        <f t="shared" si="98"/>
        <v>0</v>
      </c>
      <c r="AE292" s="38" t="b">
        <f t="shared" si="99"/>
        <v>0</v>
      </c>
      <c r="AF292" s="33">
        <f t="shared" si="100"/>
        <v>0</v>
      </c>
      <c r="AH292" s="33" t="b">
        <f t="shared" si="101"/>
        <v>0</v>
      </c>
      <c r="AI292" s="33">
        <f t="shared" si="102"/>
        <v>0</v>
      </c>
      <c r="AK292" s="33" t="b">
        <f t="shared" si="103"/>
        <v>0</v>
      </c>
      <c r="AL292" s="33">
        <f t="shared" si="104"/>
        <v>0</v>
      </c>
    </row>
    <row r="293" spans="1:38" ht="17.100000000000001" customHeight="1" x14ac:dyDescent="0.2">
      <c r="A293" s="35"/>
      <c r="B293" s="47" t="str">
        <f>IF(AND(C293&lt;&gt;"",D293&lt;&gt;D292),LOOKUP(D293,QUADRO!B$11:B$30,QUADRO!E$11:E$30),"")</f>
        <v/>
      </c>
      <c r="C293" s="48" t="str">
        <f>IF(C292&lt;QUADRO!$G$32,C292+1,"")</f>
        <v/>
      </c>
      <c r="D293" s="46" t="str">
        <f>IF(C293&lt;&gt;"",IF(E292&gt;=LOOKUP(D292,QUADRO!$B$11:$B$30,QUADRO!$G$11:$G$30),CONCATENATE("D",IF(LOOKUP(D292,QUADRO!$B$11:$B$30,QUADRO!$C$11:$C$30)+1&lt;10,"0",""),LOOKUP(D292,QUADRO!$B$11:$B$30,QUADRO!$C$11:$C$30)+1),D292),"")</f>
        <v/>
      </c>
      <c r="E293" s="46" t="str">
        <f t="shared" ca="1" si="84"/>
        <v/>
      </c>
      <c r="F293" s="35"/>
      <c r="G293" s="49"/>
      <c r="H293" s="50"/>
      <c r="I293" s="51" t="str">
        <f t="shared" si="85"/>
        <v/>
      </c>
      <c r="J293" s="52"/>
      <c r="K293" s="51" t="str">
        <f t="shared" si="86"/>
        <v/>
      </c>
      <c r="L293" s="53"/>
      <c r="M293" s="20" t="str">
        <f t="shared" si="87"/>
        <v/>
      </c>
      <c r="N293" s="32" t="str">
        <f t="shared" si="88"/>
        <v/>
      </c>
      <c r="R293" s="33" t="b">
        <f t="shared" si="89"/>
        <v>0</v>
      </c>
      <c r="S293" s="33" t="b">
        <f t="shared" si="90"/>
        <v>0</v>
      </c>
      <c r="T293" s="33" t="b">
        <f t="shared" si="91"/>
        <v>0</v>
      </c>
      <c r="U293" s="33" t="b">
        <f t="shared" si="92"/>
        <v>0</v>
      </c>
      <c r="W293" s="33" t="b">
        <f t="shared" si="93"/>
        <v>1</v>
      </c>
      <c r="X293" s="33" t="b">
        <f t="shared" si="94"/>
        <v>1</v>
      </c>
      <c r="Y293" s="33" t="b">
        <f t="shared" si="95"/>
        <v>1</v>
      </c>
      <c r="AA293" s="33" t="b">
        <f t="shared" si="96"/>
        <v>0</v>
      </c>
      <c r="AB293" s="33" t="b">
        <f t="shared" si="97"/>
        <v>0</v>
      </c>
      <c r="AC293" s="33" t="b">
        <f t="shared" si="98"/>
        <v>0</v>
      </c>
      <c r="AE293" s="38" t="b">
        <f t="shared" si="99"/>
        <v>0</v>
      </c>
      <c r="AF293" s="33">
        <f t="shared" si="100"/>
        <v>0</v>
      </c>
      <c r="AH293" s="33" t="b">
        <f t="shared" si="101"/>
        <v>0</v>
      </c>
      <c r="AI293" s="33">
        <f t="shared" si="102"/>
        <v>0</v>
      </c>
      <c r="AK293" s="33" t="b">
        <f t="shared" si="103"/>
        <v>0</v>
      </c>
      <c r="AL293" s="33">
        <f t="shared" si="104"/>
        <v>0</v>
      </c>
    </row>
    <row r="294" spans="1:38" ht="17.100000000000001" customHeight="1" x14ac:dyDescent="0.2">
      <c r="A294" s="35"/>
      <c r="B294" s="47" t="str">
        <f>IF(AND(C294&lt;&gt;"",D294&lt;&gt;D293),LOOKUP(D294,QUADRO!B$11:B$30,QUADRO!E$11:E$30),"")</f>
        <v/>
      </c>
      <c r="C294" s="48" t="str">
        <f>IF(C293&lt;QUADRO!$G$32,C293+1,"")</f>
        <v/>
      </c>
      <c r="D294" s="46" t="str">
        <f>IF(C294&lt;&gt;"",IF(E293&gt;=LOOKUP(D293,QUADRO!$B$11:$B$30,QUADRO!$G$11:$G$30),CONCATENATE("D",IF(LOOKUP(D293,QUADRO!$B$11:$B$30,QUADRO!$C$11:$C$30)+1&lt;10,"0",""),LOOKUP(D293,QUADRO!$B$11:$B$30,QUADRO!$C$11:$C$30)+1),D293),"")</f>
        <v/>
      </c>
      <c r="E294" s="46" t="str">
        <f t="shared" ca="1" si="84"/>
        <v/>
      </c>
      <c r="F294" s="35"/>
      <c r="G294" s="49"/>
      <c r="H294" s="50"/>
      <c r="I294" s="51" t="str">
        <f t="shared" si="85"/>
        <v/>
      </c>
      <c r="J294" s="52"/>
      <c r="K294" s="51" t="str">
        <f t="shared" si="86"/>
        <v/>
      </c>
      <c r="L294" s="53"/>
      <c r="M294" s="20" t="str">
        <f t="shared" si="87"/>
        <v/>
      </c>
      <c r="N294" s="32" t="str">
        <f t="shared" si="88"/>
        <v/>
      </c>
      <c r="R294" s="33" t="b">
        <f t="shared" si="89"/>
        <v>0</v>
      </c>
      <c r="S294" s="33" t="b">
        <f t="shared" si="90"/>
        <v>0</v>
      </c>
      <c r="T294" s="33" t="b">
        <f t="shared" si="91"/>
        <v>0</v>
      </c>
      <c r="U294" s="33" t="b">
        <f t="shared" si="92"/>
        <v>0</v>
      </c>
      <c r="W294" s="33" t="b">
        <f t="shared" si="93"/>
        <v>1</v>
      </c>
      <c r="X294" s="33" t="b">
        <f t="shared" si="94"/>
        <v>1</v>
      </c>
      <c r="Y294" s="33" t="b">
        <f t="shared" si="95"/>
        <v>1</v>
      </c>
      <c r="AA294" s="33" t="b">
        <f t="shared" si="96"/>
        <v>0</v>
      </c>
      <c r="AB294" s="33" t="b">
        <f t="shared" si="97"/>
        <v>0</v>
      </c>
      <c r="AC294" s="33" t="b">
        <f t="shared" si="98"/>
        <v>0</v>
      </c>
      <c r="AE294" s="38" t="b">
        <f t="shared" si="99"/>
        <v>0</v>
      </c>
      <c r="AF294" s="33">
        <f t="shared" si="100"/>
        <v>0</v>
      </c>
      <c r="AH294" s="33" t="b">
        <f t="shared" si="101"/>
        <v>0</v>
      </c>
      <c r="AI294" s="33">
        <f t="shared" si="102"/>
        <v>0</v>
      </c>
      <c r="AK294" s="33" t="b">
        <f t="shared" si="103"/>
        <v>0</v>
      </c>
      <c r="AL294" s="33">
        <f t="shared" si="104"/>
        <v>0</v>
      </c>
    </row>
    <row r="295" spans="1:38" ht="17.100000000000001" customHeight="1" x14ac:dyDescent="0.2">
      <c r="A295" s="35"/>
      <c r="B295" s="47" t="str">
        <f>IF(AND(C295&lt;&gt;"",D295&lt;&gt;D294),LOOKUP(D295,QUADRO!B$11:B$30,QUADRO!E$11:E$30),"")</f>
        <v/>
      </c>
      <c r="C295" s="48" t="str">
        <f>IF(C294&lt;QUADRO!$G$32,C294+1,"")</f>
        <v/>
      </c>
      <c r="D295" s="46" t="str">
        <f>IF(C295&lt;&gt;"",IF(E294&gt;=LOOKUP(D294,QUADRO!$B$11:$B$30,QUADRO!$G$11:$G$30),CONCATENATE("D",IF(LOOKUP(D294,QUADRO!$B$11:$B$30,QUADRO!$C$11:$C$30)+1&lt;10,"0",""),LOOKUP(D294,QUADRO!$B$11:$B$30,QUADRO!$C$11:$C$30)+1),D294),"")</f>
        <v/>
      </c>
      <c r="E295" s="46" t="str">
        <f t="shared" ca="1" si="84"/>
        <v/>
      </c>
      <c r="F295" s="35"/>
      <c r="G295" s="49"/>
      <c r="H295" s="50"/>
      <c r="I295" s="51" t="str">
        <f t="shared" si="85"/>
        <v/>
      </c>
      <c r="J295" s="52"/>
      <c r="K295" s="51" t="str">
        <f t="shared" si="86"/>
        <v/>
      </c>
      <c r="L295" s="53"/>
      <c r="M295" s="20" t="str">
        <f t="shared" si="87"/>
        <v/>
      </c>
      <c r="N295" s="32" t="str">
        <f t="shared" si="88"/>
        <v/>
      </c>
      <c r="R295" s="33" t="b">
        <f t="shared" si="89"/>
        <v>0</v>
      </c>
      <c r="S295" s="33" t="b">
        <f t="shared" si="90"/>
        <v>0</v>
      </c>
      <c r="T295" s="33" t="b">
        <f t="shared" si="91"/>
        <v>0</v>
      </c>
      <c r="U295" s="33" t="b">
        <f t="shared" si="92"/>
        <v>0</v>
      </c>
      <c r="W295" s="33" t="b">
        <f t="shared" si="93"/>
        <v>1</v>
      </c>
      <c r="X295" s="33" t="b">
        <f t="shared" si="94"/>
        <v>1</v>
      </c>
      <c r="Y295" s="33" t="b">
        <f t="shared" si="95"/>
        <v>1</v>
      </c>
      <c r="AA295" s="33" t="b">
        <f t="shared" si="96"/>
        <v>0</v>
      </c>
      <c r="AB295" s="33" t="b">
        <f t="shared" si="97"/>
        <v>0</v>
      </c>
      <c r="AC295" s="33" t="b">
        <f t="shared" si="98"/>
        <v>0</v>
      </c>
      <c r="AE295" s="38" t="b">
        <f t="shared" si="99"/>
        <v>0</v>
      </c>
      <c r="AF295" s="33">
        <f t="shared" si="100"/>
        <v>0</v>
      </c>
      <c r="AH295" s="33" t="b">
        <f t="shared" si="101"/>
        <v>0</v>
      </c>
      <c r="AI295" s="33">
        <f t="shared" si="102"/>
        <v>0</v>
      </c>
      <c r="AK295" s="33" t="b">
        <f t="shared" si="103"/>
        <v>0</v>
      </c>
      <c r="AL295" s="33">
        <f t="shared" si="104"/>
        <v>0</v>
      </c>
    </row>
    <row r="296" spans="1:38" ht="17.100000000000001" customHeight="1" x14ac:dyDescent="0.2">
      <c r="A296" s="35"/>
      <c r="B296" s="47" t="str">
        <f>IF(AND(C296&lt;&gt;"",D296&lt;&gt;D295),LOOKUP(D296,QUADRO!B$11:B$30,QUADRO!E$11:E$30),"")</f>
        <v/>
      </c>
      <c r="C296" s="48" t="str">
        <f>IF(C295&lt;QUADRO!$G$32,C295+1,"")</f>
        <v/>
      </c>
      <c r="D296" s="46" t="str">
        <f>IF(C296&lt;&gt;"",IF(E295&gt;=LOOKUP(D295,QUADRO!$B$11:$B$30,QUADRO!$G$11:$G$30),CONCATENATE("D",IF(LOOKUP(D295,QUADRO!$B$11:$B$30,QUADRO!$C$11:$C$30)+1&lt;10,"0",""),LOOKUP(D295,QUADRO!$B$11:$B$30,QUADRO!$C$11:$C$30)+1),D295),"")</f>
        <v/>
      </c>
      <c r="E296" s="46" t="str">
        <f t="shared" ca="1" si="84"/>
        <v/>
      </c>
      <c r="F296" s="35"/>
      <c r="G296" s="49"/>
      <c r="H296" s="50"/>
      <c r="I296" s="51" t="str">
        <f t="shared" si="85"/>
        <v/>
      </c>
      <c r="J296" s="52"/>
      <c r="K296" s="51" t="str">
        <f t="shared" si="86"/>
        <v/>
      </c>
      <c r="L296" s="53"/>
      <c r="M296" s="20" t="str">
        <f t="shared" si="87"/>
        <v/>
      </c>
      <c r="N296" s="32" t="str">
        <f t="shared" si="88"/>
        <v/>
      </c>
      <c r="R296" s="33" t="b">
        <f t="shared" si="89"/>
        <v>0</v>
      </c>
      <c r="S296" s="33" t="b">
        <f t="shared" si="90"/>
        <v>0</v>
      </c>
      <c r="T296" s="33" t="b">
        <f t="shared" si="91"/>
        <v>0</v>
      </c>
      <c r="U296" s="33" t="b">
        <f t="shared" si="92"/>
        <v>0</v>
      </c>
      <c r="W296" s="33" t="b">
        <f t="shared" si="93"/>
        <v>1</v>
      </c>
      <c r="X296" s="33" t="b">
        <f t="shared" si="94"/>
        <v>1</v>
      </c>
      <c r="Y296" s="33" t="b">
        <f t="shared" si="95"/>
        <v>1</v>
      </c>
      <c r="AA296" s="33" t="b">
        <f t="shared" si="96"/>
        <v>0</v>
      </c>
      <c r="AB296" s="33" t="b">
        <f t="shared" si="97"/>
        <v>0</v>
      </c>
      <c r="AC296" s="33" t="b">
        <f t="shared" si="98"/>
        <v>0</v>
      </c>
      <c r="AE296" s="38" t="b">
        <f t="shared" si="99"/>
        <v>0</v>
      </c>
      <c r="AF296" s="33">
        <f t="shared" si="100"/>
        <v>0</v>
      </c>
      <c r="AH296" s="33" t="b">
        <f t="shared" si="101"/>
        <v>0</v>
      </c>
      <c r="AI296" s="33">
        <f t="shared" si="102"/>
        <v>0</v>
      </c>
      <c r="AK296" s="33" t="b">
        <f t="shared" si="103"/>
        <v>0</v>
      </c>
      <c r="AL296" s="33">
        <f t="shared" si="104"/>
        <v>0</v>
      </c>
    </row>
    <row r="297" spans="1:38" ht="17.100000000000001" customHeight="1" x14ac:dyDescent="0.2">
      <c r="A297" s="35"/>
      <c r="B297" s="47" t="str">
        <f>IF(AND(C297&lt;&gt;"",D297&lt;&gt;D296),LOOKUP(D297,QUADRO!B$11:B$30,QUADRO!E$11:E$30),"")</f>
        <v/>
      </c>
      <c r="C297" s="48" t="str">
        <f>IF(C296&lt;QUADRO!$G$32,C296+1,"")</f>
        <v/>
      </c>
      <c r="D297" s="46" t="str">
        <f>IF(C297&lt;&gt;"",IF(E296&gt;=LOOKUP(D296,QUADRO!$B$11:$B$30,QUADRO!$G$11:$G$30),CONCATENATE("D",IF(LOOKUP(D296,QUADRO!$B$11:$B$30,QUADRO!$C$11:$C$30)+1&lt;10,"0",""),LOOKUP(D296,QUADRO!$B$11:$B$30,QUADRO!$C$11:$C$30)+1),D296),"")</f>
        <v/>
      </c>
      <c r="E297" s="46" t="str">
        <f t="shared" ca="1" si="84"/>
        <v/>
      </c>
      <c r="F297" s="35"/>
      <c r="G297" s="49"/>
      <c r="H297" s="50"/>
      <c r="I297" s="51" t="str">
        <f t="shared" si="85"/>
        <v/>
      </c>
      <c r="J297" s="52"/>
      <c r="K297" s="51" t="str">
        <f t="shared" si="86"/>
        <v/>
      </c>
      <c r="L297" s="53"/>
      <c r="M297" s="20" t="str">
        <f t="shared" si="87"/>
        <v/>
      </c>
      <c r="N297" s="32" t="str">
        <f t="shared" si="88"/>
        <v/>
      </c>
      <c r="R297" s="33" t="b">
        <f t="shared" si="89"/>
        <v>0</v>
      </c>
      <c r="S297" s="33" t="b">
        <f t="shared" si="90"/>
        <v>0</v>
      </c>
      <c r="T297" s="33" t="b">
        <f t="shared" si="91"/>
        <v>0</v>
      </c>
      <c r="U297" s="33" t="b">
        <f t="shared" si="92"/>
        <v>0</v>
      </c>
      <c r="W297" s="33" t="b">
        <f t="shared" si="93"/>
        <v>1</v>
      </c>
      <c r="X297" s="33" t="b">
        <f t="shared" si="94"/>
        <v>1</v>
      </c>
      <c r="Y297" s="33" t="b">
        <f t="shared" si="95"/>
        <v>1</v>
      </c>
      <c r="AA297" s="33" t="b">
        <f t="shared" si="96"/>
        <v>0</v>
      </c>
      <c r="AB297" s="33" t="b">
        <f t="shared" si="97"/>
        <v>0</v>
      </c>
      <c r="AC297" s="33" t="b">
        <f t="shared" si="98"/>
        <v>0</v>
      </c>
      <c r="AE297" s="38" t="b">
        <f t="shared" si="99"/>
        <v>0</v>
      </c>
      <c r="AF297" s="33">
        <f t="shared" si="100"/>
        <v>0</v>
      </c>
      <c r="AH297" s="33" t="b">
        <f t="shared" si="101"/>
        <v>0</v>
      </c>
      <c r="AI297" s="33">
        <f t="shared" si="102"/>
        <v>0</v>
      </c>
      <c r="AK297" s="33" t="b">
        <f t="shared" si="103"/>
        <v>0</v>
      </c>
      <c r="AL297" s="33">
        <f t="shared" si="104"/>
        <v>0</v>
      </c>
    </row>
    <row r="298" spans="1:38" ht="17.100000000000001" customHeight="1" x14ac:dyDescent="0.2">
      <c r="A298" s="35"/>
      <c r="B298" s="47" t="str">
        <f>IF(AND(C298&lt;&gt;"",D298&lt;&gt;D297),LOOKUP(D298,QUADRO!B$11:B$30,QUADRO!E$11:E$30),"")</f>
        <v/>
      </c>
      <c r="C298" s="48" t="str">
        <f>IF(C297&lt;QUADRO!$G$32,C297+1,"")</f>
        <v/>
      </c>
      <c r="D298" s="46" t="str">
        <f>IF(C298&lt;&gt;"",IF(E297&gt;=LOOKUP(D297,QUADRO!$B$11:$B$30,QUADRO!$G$11:$G$30),CONCATENATE("D",IF(LOOKUP(D297,QUADRO!$B$11:$B$30,QUADRO!$C$11:$C$30)+1&lt;10,"0",""),LOOKUP(D297,QUADRO!$B$11:$B$30,QUADRO!$C$11:$C$30)+1),D297),"")</f>
        <v/>
      </c>
      <c r="E298" s="46" t="str">
        <f t="shared" ca="1" si="84"/>
        <v/>
      </c>
      <c r="F298" s="35"/>
      <c r="G298" s="49"/>
      <c r="H298" s="50"/>
      <c r="I298" s="51" t="str">
        <f t="shared" si="85"/>
        <v/>
      </c>
      <c r="J298" s="52"/>
      <c r="K298" s="51" t="str">
        <f t="shared" si="86"/>
        <v/>
      </c>
      <c r="L298" s="53"/>
      <c r="M298" s="20" t="str">
        <f t="shared" si="87"/>
        <v/>
      </c>
      <c r="N298" s="32" t="str">
        <f t="shared" si="88"/>
        <v/>
      </c>
      <c r="R298" s="33" t="b">
        <f t="shared" si="89"/>
        <v>0</v>
      </c>
      <c r="S298" s="33" t="b">
        <f t="shared" si="90"/>
        <v>0</v>
      </c>
      <c r="T298" s="33" t="b">
        <f t="shared" si="91"/>
        <v>0</v>
      </c>
      <c r="U298" s="33" t="b">
        <f t="shared" si="92"/>
        <v>0</v>
      </c>
      <c r="W298" s="33" t="b">
        <f t="shared" si="93"/>
        <v>1</v>
      </c>
      <c r="X298" s="33" t="b">
        <f t="shared" si="94"/>
        <v>1</v>
      </c>
      <c r="Y298" s="33" t="b">
        <f t="shared" si="95"/>
        <v>1</v>
      </c>
      <c r="AA298" s="33" t="b">
        <f t="shared" si="96"/>
        <v>0</v>
      </c>
      <c r="AB298" s="33" t="b">
        <f t="shared" si="97"/>
        <v>0</v>
      </c>
      <c r="AC298" s="33" t="b">
        <f t="shared" si="98"/>
        <v>0</v>
      </c>
      <c r="AE298" s="38" t="b">
        <f t="shared" si="99"/>
        <v>0</v>
      </c>
      <c r="AF298" s="33">
        <f t="shared" si="100"/>
        <v>0</v>
      </c>
      <c r="AH298" s="33" t="b">
        <f t="shared" si="101"/>
        <v>0</v>
      </c>
      <c r="AI298" s="33">
        <f t="shared" si="102"/>
        <v>0</v>
      </c>
      <c r="AK298" s="33" t="b">
        <f t="shared" si="103"/>
        <v>0</v>
      </c>
      <c r="AL298" s="33">
        <f t="shared" si="104"/>
        <v>0</v>
      </c>
    </row>
    <row r="299" spans="1:38" ht="17.100000000000001" customHeight="1" x14ac:dyDescent="0.2">
      <c r="A299" s="35"/>
      <c r="B299" s="47" t="str">
        <f>IF(AND(C299&lt;&gt;"",D299&lt;&gt;D298),LOOKUP(D299,QUADRO!B$11:B$30,QUADRO!E$11:E$30),"")</f>
        <v/>
      </c>
      <c r="C299" s="48" t="str">
        <f>IF(C298&lt;QUADRO!$G$32,C298+1,"")</f>
        <v/>
      </c>
      <c r="D299" s="46" t="str">
        <f>IF(C299&lt;&gt;"",IF(E298&gt;=LOOKUP(D298,QUADRO!$B$11:$B$30,QUADRO!$G$11:$G$30),CONCATENATE("D",IF(LOOKUP(D298,QUADRO!$B$11:$B$30,QUADRO!$C$11:$C$30)+1&lt;10,"0",""),LOOKUP(D298,QUADRO!$B$11:$B$30,QUADRO!$C$11:$C$30)+1),D298),"")</f>
        <v/>
      </c>
      <c r="E299" s="46" t="str">
        <f t="shared" ca="1" si="84"/>
        <v/>
      </c>
      <c r="F299" s="35"/>
      <c r="G299" s="49"/>
      <c r="H299" s="50"/>
      <c r="I299" s="51" t="str">
        <f t="shared" si="85"/>
        <v/>
      </c>
      <c r="J299" s="52"/>
      <c r="K299" s="51" t="str">
        <f t="shared" si="86"/>
        <v/>
      </c>
      <c r="L299" s="53"/>
      <c r="M299" s="20" t="str">
        <f t="shared" si="87"/>
        <v/>
      </c>
      <c r="N299" s="32" t="str">
        <f t="shared" si="88"/>
        <v/>
      </c>
      <c r="R299" s="33" t="b">
        <f t="shared" si="89"/>
        <v>0</v>
      </c>
      <c r="S299" s="33" t="b">
        <f t="shared" si="90"/>
        <v>0</v>
      </c>
      <c r="T299" s="33" t="b">
        <f t="shared" si="91"/>
        <v>0</v>
      </c>
      <c r="U299" s="33" t="b">
        <f t="shared" si="92"/>
        <v>0</v>
      </c>
      <c r="W299" s="33" t="b">
        <f t="shared" si="93"/>
        <v>1</v>
      </c>
      <c r="X299" s="33" t="b">
        <f t="shared" si="94"/>
        <v>1</v>
      </c>
      <c r="Y299" s="33" t="b">
        <f t="shared" si="95"/>
        <v>1</v>
      </c>
      <c r="AA299" s="33" t="b">
        <f t="shared" si="96"/>
        <v>0</v>
      </c>
      <c r="AB299" s="33" t="b">
        <f t="shared" si="97"/>
        <v>0</v>
      </c>
      <c r="AC299" s="33" t="b">
        <f t="shared" si="98"/>
        <v>0</v>
      </c>
      <c r="AE299" s="38" t="b">
        <f t="shared" si="99"/>
        <v>0</v>
      </c>
      <c r="AF299" s="33">
        <f t="shared" si="100"/>
        <v>0</v>
      </c>
      <c r="AH299" s="33" t="b">
        <f t="shared" si="101"/>
        <v>0</v>
      </c>
      <c r="AI299" s="33">
        <f t="shared" si="102"/>
        <v>0</v>
      </c>
      <c r="AK299" s="33" t="b">
        <f t="shared" si="103"/>
        <v>0</v>
      </c>
      <c r="AL299" s="33">
        <f t="shared" si="104"/>
        <v>0</v>
      </c>
    </row>
    <row r="300" spans="1:38" ht="17.100000000000001" customHeight="1" x14ac:dyDescent="0.2">
      <c r="A300" s="35"/>
      <c r="B300" s="47" t="str">
        <f>IF(AND(C300&lt;&gt;"",D300&lt;&gt;D299),LOOKUP(D300,QUADRO!B$11:B$30,QUADRO!E$11:E$30),"")</f>
        <v/>
      </c>
      <c r="C300" s="48" t="str">
        <f>IF(C299&lt;QUADRO!$G$32,C299+1,"")</f>
        <v/>
      </c>
      <c r="D300" s="46" t="str">
        <f>IF(C300&lt;&gt;"",IF(E299&gt;=LOOKUP(D299,QUADRO!$B$11:$B$30,QUADRO!$G$11:$G$30),CONCATENATE("D",IF(LOOKUP(D299,QUADRO!$B$11:$B$30,QUADRO!$C$11:$C$30)+1&lt;10,"0",""),LOOKUP(D299,QUADRO!$B$11:$B$30,QUADRO!$C$11:$C$30)+1),D299),"")</f>
        <v/>
      </c>
      <c r="E300" s="46" t="str">
        <f t="shared" ca="1" si="84"/>
        <v/>
      </c>
      <c r="F300" s="35"/>
      <c r="G300" s="49"/>
      <c r="H300" s="50"/>
      <c r="I300" s="51" t="str">
        <f t="shared" si="85"/>
        <v/>
      </c>
      <c r="J300" s="52"/>
      <c r="K300" s="51" t="str">
        <f t="shared" si="86"/>
        <v/>
      </c>
      <c r="L300" s="53"/>
      <c r="M300" s="20" t="str">
        <f t="shared" si="87"/>
        <v/>
      </c>
      <c r="N300" s="32" t="str">
        <f t="shared" si="88"/>
        <v/>
      </c>
      <c r="R300" s="33" t="b">
        <f t="shared" si="89"/>
        <v>0</v>
      </c>
      <c r="S300" s="33" t="b">
        <f t="shared" si="90"/>
        <v>0</v>
      </c>
      <c r="T300" s="33" t="b">
        <f t="shared" si="91"/>
        <v>0</v>
      </c>
      <c r="U300" s="33" t="b">
        <f t="shared" si="92"/>
        <v>0</v>
      </c>
      <c r="W300" s="33" t="b">
        <f t="shared" si="93"/>
        <v>1</v>
      </c>
      <c r="X300" s="33" t="b">
        <f t="shared" si="94"/>
        <v>1</v>
      </c>
      <c r="Y300" s="33" t="b">
        <f t="shared" si="95"/>
        <v>1</v>
      </c>
      <c r="AA300" s="33" t="b">
        <f t="shared" si="96"/>
        <v>0</v>
      </c>
      <c r="AB300" s="33" t="b">
        <f t="shared" si="97"/>
        <v>0</v>
      </c>
      <c r="AC300" s="33" t="b">
        <f t="shared" si="98"/>
        <v>0</v>
      </c>
      <c r="AE300" s="38" t="b">
        <f t="shared" si="99"/>
        <v>0</v>
      </c>
      <c r="AF300" s="33">
        <f t="shared" si="100"/>
        <v>0</v>
      </c>
      <c r="AH300" s="33" t="b">
        <f t="shared" si="101"/>
        <v>0</v>
      </c>
      <c r="AI300" s="33">
        <f t="shared" si="102"/>
        <v>0</v>
      </c>
      <c r="AK300" s="33" t="b">
        <f t="shared" si="103"/>
        <v>0</v>
      </c>
      <c r="AL300" s="33">
        <f t="shared" si="104"/>
        <v>0</v>
      </c>
    </row>
    <row r="301" spans="1:38" ht="17.100000000000001" customHeight="1" x14ac:dyDescent="0.2">
      <c r="A301" s="35"/>
      <c r="B301" s="47" t="str">
        <f>IF(AND(C301&lt;&gt;"",D301&lt;&gt;D300),LOOKUP(D301,QUADRO!B$11:B$30,QUADRO!E$11:E$30),"")</f>
        <v/>
      </c>
      <c r="C301" s="48" t="str">
        <f>IF(C300&lt;QUADRO!$G$32,C300+1,"")</f>
        <v/>
      </c>
      <c r="D301" s="46" t="str">
        <f>IF(C301&lt;&gt;"",IF(E300&gt;=LOOKUP(D300,QUADRO!$B$11:$B$30,QUADRO!$G$11:$G$30),CONCATENATE("D",IF(LOOKUP(D300,QUADRO!$B$11:$B$30,QUADRO!$C$11:$C$30)+1&lt;10,"0",""),LOOKUP(D300,QUADRO!$B$11:$B$30,QUADRO!$C$11:$C$30)+1),D300),"")</f>
        <v/>
      </c>
      <c r="E301" s="46" t="str">
        <f t="shared" ca="1" si="84"/>
        <v/>
      </c>
      <c r="F301" s="35"/>
      <c r="G301" s="49"/>
      <c r="H301" s="50"/>
      <c r="I301" s="51" t="str">
        <f t="shared" si="85"/>
        <v/>
      </c>
      <c r="J301" s="52"/>
      <c r="K301" s="51" t="str">
        <f t="shared" si="86"/>
        <v/>
      </c>
      <c r="L301" s="53"/>
      <c r="M301" s="20" t="str">
        <f t="shared" si="87"/>
        <v/>
      </c>
      <c r="N301" s="32" t="str">
        <f t="shared" si="88"/>
        <v/>
      </c>
      <c r="R301" s="33" t="b">
        <f t="shared" si="89"/>
        <v>0</v>
      </c>
      <c r="S301" s="33" t="b">
        <f t="shared" si="90"/>
        <v>0</v>
      </c>
      <c r="T301" s="33" t="b">
        <f t="shared" si="91"/>
        <v>0</v>
      </c>
      <c r="U301" s="33" t="b">
        <f t="shared" si="92"/>
        <v>0</v>
      </c>
      <c r="W301" s="33" t="b">
        <f t="shared" si="93"/>
        <v>1</v>
      </c>
      <c r="X301" s="33" t="b">
        <f t="shared" si="94"/>
        <v>1</v>
      </c>
      <c r="Y301" s="33" t="b">
        <f t="shared" si="95"/>
        <v>1</v>
      </c>
      <c r="AA301" s="33" t="b">
        <f t="shared" si="96"/>
        <v>0</v>
      </c>
      <c r="AB301" s="33" t="b">
        <f t="shared" si="97"/>
        <v>0</v>
      </c>
      <c r="AC301" s="33" t="b">
        <f t="shared" si="98"/>
        <v>0</v>
      </c>
      <c r="AE301" s="38" t="b">
        <f t="shared" si="99"/>
        <v>0</v>
      </c>
      <c r="AF301" s="33">
        <f t="shared" si="100"/>
        <v>0</v>
      </c>
      <c r="AH301" s="33" t="b">
        <f t="shared" si="101"/>
        <v>0</v>
      </c>
      <c r="AI301" s="33">
        <f t="shared" si="102"/>
        <v>0</v>
      </c>
      <c r="AK301" s="33" t="b">
        <f t="shared" si="103"/>
        <v>0</v>
      </c>
      <c r="AL301" s="33">
        <f t="shared" si="104"/>
        <v>0</v>
      </c>
    </row>
    <row r="302" spans="1:38" ht="17.100000000000001" customHeight="1" x14ac:dyDescent="0.2">
      <c r="A302" s="35"/>
      <c r="B302" s="47" t="str">
        <f>IF(AND(C302&lt;&gt;"",D302&lt;&gt;D301),LOOKUP(D302,QUADRO!B$11:B$30,QUADRO!E$11:E$30),"")</f>
        <v/>
      </c>
      <c r="C302" s="48" t="str">
        <f>IF(C301&lt;QUADRO!$G$32,C301+1,"")</f>
        <v/>
      </c>
      <c r="D302" s="46" t="str">
        <f>IF(C302&lt;&gt;"",IF(E301&gt;=LOOKUP(D301,QUADRO!$B$11:$B$30,QUADRO!$G$11:$G$30),CONCATENATE("D",IF(LOOKUP(D301,QUADRO!$B$11:$B$30,QUADRO!$C$11:$C$30)+1&lt;10,"0",""),LOOKUP(D301,QUADRO!$B$11:$B$30,QUADRO!$C$11:$C$30)+1),D301),"")</f>
        <v/>
      </c>
      <c r="E302" s="46" t="str">
        <f t="shared" ca="1" si="84"/>
        <v/>
      </c>
      <c r="F302" s="35"/>
      <c r="G302" s="49"/>
      <c r="H302" s="50"/>
      <c r="I302" s="51" t="str">
        <f t="shared" si="85"/>
        <v/>
      </c>
      <c r="J302" s="52"/>
      <c r="K302" s="51" t="str">
        <f t="shared" si="86"/>
        <v/>
      </c>
      <c r="L302" s="53"/>
      <c r="M302" s="20" t="str">
        <f t="shared" si="87"/>
        <v/>
      </c>
      <c r="N302" s="32" t="str">
        <f t="shared" si="88"/>
        <v/>
      </c>
      <c r="R302" s="33" t="b">
        <f t="shared" si="89"/>
        <v>0</v>
      </c>
      <c r="S302" s="33" t="b">
        <f t="shared" si="90"/>
        <v>0</v>
      </c>
      <c r="T302" s="33" t="b">
        <f t="shared" si="91"/>
        <v>0</v>
      </c>
      <c r="U302" s="33" t="b">
        <f t="shared" si="92"/>
        <v>0</v>
      </c>
      <c r="W302" s="33" t="b">
        <f t="shared" si="93"/>
        <v>1</v>
      </c>
      <c r="X302" s="33" t="b">
        <f t="shared" si="94"/>
        <v>1</v>
      </c>
      <c r="Y302" s="33" t="b">
        <f t="shared" si="95"/>
        <v>1</v>
      </c>
      <c r="AA302" s="33" t="b">
        <f t="shared" si="96"/>
        <v>0</v>
      </c>
      <c r="AB302" s="33" t="b">
        <f t="shared" si="97"/>
        <v>0</v>
      </c>
      <c r="AC302" s="33" t="b">
        <f t="shared" si="98"/>
        <v>0</v>
      </c>
      <c r="AE302" s="38" t="b">
        <f t="shared" si="99"/>
        <v>0</v>
      </c>
      <c r="AF302" s="33">
        <f t="shared" si="100"/>
        <v>0</v>
      </c>
      <c r="AH302" s="33" t="b">
        <f t="shared" si="101"/>
        <v>0</v>
      </c>
      <c r="AI302" s="33">
        <f t="shared" si="102"/>
        <v>0</v>
      </c>
      <c r="AK302" s="33" t="b">
        <f t="shared" si="103"/>
        <v>0</v>
      </c>
      <c r="AL302" s="33">
        <f t="shared" si="104"/>
        <v>0</v>
      </c>
    </row>
    <row r="303" spans="1:38" ht="17.100000000000001" customHeight="1" x14ac:dyDescent="0.2">
      <c r="A303" s="35"/>
      <c r="B303" s="47" t="str">
        <f>IF(AND(C303&lt;&gt;"",D303&lt;&gt;D302),LOOKUP(D303,QUADRO!B$11:B$30,QUADRO!E$11:E$30),"")</f>
        <v/>
      </c>
      <c r="C303" s="48" t="str">
        <f>IF(C302&lt;QUADRO!$G$32,C302+1,"")</f>
        <v/>
      </c>
      <c r="D303" s="46" t="str">
        <f>IF(C303&lt;&gt;"",IF(E302&gt;=LOOKUP(D302,QUADRO!$B$11:$B$30,QUADRO!$G$11:$G$30),CONCATENATE("D",IF(LOOKUP(D302,QUADRO!$B$11:$B$30,QUADRO!$C$11:$C$30)+1&lt;10,"0",""),LOOKUP(D302,QUADRO!$B$11:$B$30,QUADRO!$C$11:$C$30)+1),D302),"")</f>
        <v/>
      </c>
      <c r="E303" s="46" t="str">
        <f t="shared" ca="1" si="84"/>
        <v/>
      </c>
      <c r="F303" s="35"/>
      <c r="G303" s="49"/>
      <c r="H303" s="50"/>
      <c r="I303" s="51" t="str">
        <f t="shared" si="85"/>
        <v/>
      </c>
      <c r="J303" s="52"/>
      <c r="K303" s="51" t="str">
        <f t="shared" si="86"/>
        <v/>
      </c>
      <c r="L303" s="53"/>
      <c r="M303" s="20" t="str">
        <f t="shared" si="87"/>
        <v/>
      </c>
      <c r="N303" s="32" t="str">
        <f t="shared" si="88"/>
        <v/>
      </c>
      <c r="R303" s="33" t="b">
        <f t="shared" si="89"/>
        <v>0</v>
      </c>
      <c r="S303" s="33" t="b">
        <f t="shared" si="90"/>
        <v>0</v>
      </c>
      <c r="T303" s="33" t="b">
        <f t="shared" si="91"/>
        <v>0</v>
      </c>
      <c r="U303" s="33" t="b">
        <f t="shared" si="92"/>
        <v>0</v>
      </c>
      <c r="W303" s="33" t="b">
        <f t="shared" si="93"/>
        <v>1</v>
      </c>
      <c r="X303" s="33" t="b">
        <f t="shared" si="94"/>
        <v>1</v>
      </c>
      <c r="Y303" s="33" t="b">
        <f t="shared" si="95"/>
        <v>1</v>
      </c>
      <c r="AA303" s="33" t="b">
        <f t="shared" si="96"/>
        <v>0</v>
      </c>
      <c r="AB303" s="33" t="b">
        <f t="shared" si="97"/>
        <v>0</v>
      </c>
      <c r="AC303" s="33" t="b">
        <f t="shared" si="98"/>
        <v>0</v>
      </c>
      <c r="AE303" s="38" t="b">
        <f t="shared" si="99"/>
        <v>0</v>
      </c>
      <c r="AF303" s="33">
        <f t="shared" si="100"/>
        <v>0</v>
      </c>
      <c r="AH303" s="33" t="b">
        <f t="shared" si="101"/>
        <v>0</v>
      </c>
      <c r="AI303" s="33">
        <f t="shared" si="102"/>
        <v>0</v>
      </c>
      <c r="AK303" s="33" t="b">
        <f t="shared" si="103"/>
        <v>0</v>
      </c>
      <c r="AL303" s="33">
        <f t="shared" si="104"/>
        <v>0</v>
      </c>
    </row>
    <row r="304" spans="1:38" ht="17.100000000000001" customHeight="1" x14ac:dyDescent="0.2">
      <c r="A304" s="35"/>
      <c r="B304" s="47" t="str">
        <f>IF(AND(C304&lt;&gt;"",D304&lt;&gt;D303),LOOKUP(D304,QUADRO!B$11:B$30,QUADRO!E$11:E$30),"")</f>
        <v/>
      </c>
      <c r="C304" s="48" t="str">
        <f>IF(C303&lt;QUADRO!$G$32,C303+1,"")</f>
        <v/>
      </c>
      <c r="D304" s="46" t="str">
        <f>IF(C304&lt;&gt;"",IF(E303&gt;=LOOKUP(D303,QUADRO!$B$11:$B$30,QUADRO!$G$11:$G$30),CONCATENATE("D",IF(LOOKUP(D303,QUADRO!$B$11:$B$30,QUADRO!$C$11:$C$30)+1&lt;10,"0",""),LOOKUP(D303,QUADRO!$B$11:$B$30,QUADRO!$C$11:$C$30)+1),D303),"")</f>
        <v/>
      </c>
      <c r="E304" s="46" t="str">
        <f t="shared" ca="1" si="84"/>
        <v/>
      </c>
      <c r="F304" s="35"/>
      <c r="G304" s="49"/>
      <c r="H304" s="50"/>
      <c r="I304" s="51" t="str">
        <f t="shared" si="85"/>
        <v/>
      </c>
      <c r="J304" s="52"/>
      <c r="K304" s="51" t="str">
        <f t="shared" si="86"/>
        <v/>
      </c>
      <c r="L304" s="53"/>
      <c r="M304" s="20" t="str">
        <f t="shared" si="87"/>
        <v/>
      </c>
      <c r="N304" s="32" t="str">
        <f t="shared" si="88"/>
        <v/>
      </c>
      <c r="R304" s="33" t="b">
        <f t="shared" si="89"/>
        <v>0</v>
      </c>
      <c r="S304" s="33" t="b">
        <f t="shared" si="90"/>
        <v>0</v>
      </c>
      <c r="T304" s="33" t="b">
        <f t="shared" si="91"/>
        <v>0</v>
      </c>
      <c r="U304" s="33" t="b">
        <f t="shared" si="92"/>
        <v>0</v>
      </c>
      <c r="W304" s="33" t="b">
        <f t="shared" si="93"/>
        <v>1</v>
      </c>
      <c r="X304" s="33" t="b">
        <f t="shared" si="94"/>
        <v>1</v>
      </c>
      <c r="Y304" s="33" t="b">
        <f t="shared" si="95"/>
        <v>1</v>
      </c>
      <c r="AA304" s="33" t="b">
        <f t="shared" si="96"/>
        <v>0</v>
      </c>
      <c r="AB304" s="33" t="b">
        <f t="shared" si="97"/>
        <v>0</v>
      </c>
      <c r="AC304" s="33" t="b">
        <f t="shared" si="98"/>
        <v>0</v>
      </c>
      <c r="AE304" s="38" t="b">
        <f t="shared" si="99"/>
        <v>0</v>
      </c>
      <c r="AF304" s="33">
        <f t="shared" si="100"/>
        <v>0</v>
      </c>
      <c r="AH304" s="33" t="b">
        <f t="shared" si="101"/>
        <v>0</v>
      </c>
      <c r="AI304" s="33">
        <f t="shared" si="102"/>
        <v>0</v>
      </c>
      <c r="AK304" s="33" t="b">
        <f t="shared" si="103"/>
        <v>0</v>
      </c>
      <c r="AL304" s="33">
        <f t="shared" si="104"/>
        <v>0</v>
      </c>
    </row>
    <row r="305" spans="1:38" ht="17.100000000000001" customHeight="1" x14ac:dyDescent="0.2">
      <c r="A305" s="35"/>
      <c r="B305" s="47" t="str">
        <f>IF(AND(C305&lt;&gt;"",D305&lt;&gt;D304),LOOKUP(D305,QUADRO!B$11:B$30,QUADRO!E$11:E$30),"")</f>
        <v/>
      </c>
      <c r="C305" s="48" t="str">
        <f>IF(C304&lt;QUADRO!$G$32,C304+1,"")</f>
        <v/>
      </c>
      <c r="D305" s="46" t="str">
        <f>IF(C305&lt;&gt;"",IF(E304&gt;=LOOKUP(D304,QUADRO!$B$11:$B$30,QUADRO!$G$11:$G$30),CONCATENATE("D",IF(LOOKUP(D304,QUADRO!$B$11:$B$30,QUADRO!$C$11:$C$30)+1&lt;10,"0",""),LOOKUP(D304,QUADRO!$B$11:$B$30,QUADRO!$C$11:$C$30)+1),D304),"")</f>
        <v/>
      </c>
      <c r="E305" s="46" t="str">
        <f t="shared" ca="1" si="84"/>
        <v/>
      </c>
      <c r="F305" s="35"/>
      <c r="G305" s="49"/>
      <c r="H305" s="50"/>
      <c r="I305" s="51" t="str">
        <f t="shared" si="85"/>
        <v/>
      </c>
      <c r="J305" s="52"/>
      <c r="K305" s="51" t="str">
        <f t="shared" si="86"/>
        <v/>
      </c>
      <c r="L305" s="53"/>
      <c r="M305" s="20" t="str">
        <f t="shared" si="87"/>
        <v/>
      </c>
      <c r="N305" s="32" t="str">
        <f t="shared" si="88"/>
        <v/>
      </c>
      <c r="R305" s="33" t="b">
        <f t="shared" si="89"/>
        <v>0</v>
      </c>
      <c r="S305" s="33" t="b">
        <f t="shared" si="90"/>
        <v>0</v>
      </c>
      <c r="T305" s="33" t="b">
        <f t="shared" si="91"/>
        <v>0</v>
      </c>
      <c r="U305" s="33" t="b">
        <f t="shared" si="92"/>
        <v>0</v>
      </c>
      <c r="W305" s="33" t="b">
        <f t="shared" si="93"/>
        <v>1</v>
      </c>
      <c r="X305" s="33" t="b">
        <f t="shared" si="94"/>
        <v>1</v>
      </c>
      <c r="Y305" s="33" t="b">
        <f t="shared" si="95"/>
        <v>1</v>
      </c>
      <c r="AA305" s="33" t="b">
        <f t="shared" si="96"/>
        <v>0</v>
      </c>
      <c r="AB305" s="33" t="b">
        <f t="shared" si="97"/>
        <v>0</v>
      </c>
      <c r="AC305" s="33" t="b">
        <f t="shared" si="98"/>
        <v>0</v>
      </c>
      <c r="AE305" s="38" t="b">
        <f t="shared" si="99"/>
        <v>0</v>
      </c>
      <c r="AF305" s="33">
        <f t="shared" si="100"/>
        <v>0</v>
      </c>
      <c r="AH305" s="33" t="b">
        <f t="shared" si="101"/>
        <v>0</v>
      </c>
      <c r="AI305" s="33">
        <f t="shared" si="102"/>
        <v>0</v>
      </c>
      <c r="AK305" s="33" t="b">
        <f t="shared" si="103"/>
        <v>0</v>
      </c>
      <c r="AL305" s="33">
        <f t="shared" si="104"/>
        <v>0</v>
      </c>
    </row>
    <row r="306" spans="1:38" ht="17.100000000000001" customHeight="1" x14ac:dyDescent="0.2">
      <c r="A306" s="35"/>
      <c r="B306" s="47" t="str">
        <f>IF(AND(C306&lt;&gt;"",D306&lt;&gt;D305),LOOKUP(D306,QUADRO!B$11:B$30,QUADRO!E$11:E$30),"")</f>
        <v/>
      </c>
      <c r="C306" s="48" t="str">
        <f>IF(C305&lt;QUADRO!$G$32,C305+1,"")</f>
        <v/>
      </c>
      <c r="D306" s="46" t="str">
        <f>IF(C306&lt;&gt;"",IF(E305&gt;=LOOKUP(D305,QUADRO!$B$11:$B$30,QUADRO!$G$11:$G$30),CONCATENATE("D",IF(LOOKUP(D305,QUADRO!$B$11:$B$30,QUADRO!$C$11:$C$30)+1&lt;10,"0",""),LOOKUP(D305,QUADRO!$B$11:$B$30,QUADRO!$C$11:$C$30)+1),D305),"")</f>
        <v/>
      </c>
      <c r="E306" s="46" t="str">
        <f t="shared" ca="1" si="84"/>
        <v/>
      </c>
      <c r="F306" s="35"/>
      <c r="G306" s="49"/>
      <c r="H306" s="50"/>
      <c r="I306" s="51" t="str">
        <f t="shared" si="85"/>
        <v/>
      </c>
      <c r="J306" s="52"/>
      <c r="K306" s="51" t="str">
        <f t="shared" si="86"/>
        <v/>
      </c>
      <c r="L306" s="53"/>
      <c r="M306" s="20" t="str">
        <f t="shared" si="87"/>
        <v/>
      </c>
      <c r="N306" s="32" t="str">
        <f t="shared" si="88"/>
        <v/>
      </c>
      <c r="R306" s="33" t="b">
        <f t="shared" si="89"/>
        <v>0</v>
      </c>
      <c r="S306" s="33" t="b">
        <f t="shared" si="90"/>
        <v>0</v>
      </c>
      <c r="T306" s="33" t="b">
        <f t="shared" si="91"/>
        <v>0</v>
      </c>
      <c r="U306" s="33" t="b">
        <f t="shared" si="92"/>
        <v>0</v>
      </c>
      <c r="W306" s="33" t="b">
        <f t="shared" si="93"/>
        <v>1</v>
      </c>
      <c r="X306" s="33" t="b">
        <f t="shared" si="94"/>
        <v>1</v>
      </c>
      <c r="Y306" s="33" t="b">
        <f t="shared" si="95"/>
        <v>1</v>
      </c>
      <c r="AA306" s="33" t="b">
        <f t="shared" si="96"/>
        <v>0</v>
      </c>
      <c r="AB306" s="33" t="b">
        <f t="shared" si="97"/>
        <v>0</v>
      </c>
      <c r="AC306" s="33" t="b">
        <f t="shared" si="98"/>
        <v>0</v>
      </c>
      <c r="AE306" s="38" t="b">
        <f t="shared" si="99"/>
        <v>0</v>
      </c>
      <c r="AF306" s="33">
        <f t="shared" si="100"/>
        <v>0</v>
      </c>
      <c r="AH306" s="33" t="b">
        <f t="shared" si="101"/>
        <v>0</v>
      </c>
      <c r="AI306" s="33">
        <f t="shared" si="102"/>
        <v>0</v>
      </c>
      <c r="AK306" s="33" t="b">
        <f t="shared" si="103"/>
        <v>0</v>
      </c>
      <c r="AL306" s="33">
        <f t="shared" si="104"/>
        <v>0</v>
      </c>
    </row>
    <row r="307" spans="1:38" ht="17.100000000000001" customHeight="1" x14ac:dyDescent="0.2">
      <c r="A307" s="35"/>
      <c r="B307" s="47" t="str">
        <f>IF(AND(C307&lt;&gt;"",D307&lt;&gt;D306),LOOKUP(D307,QUADRO!B$11:B$30,QUADRO!E$11:E$30),"")</f>
        <v/>
      </c>
      <c r="C307" s="48" t="str">
        <f>IF(C306&lt;QUADRO!$G$32,C306+1,"")</f>
        <v/>
      </c>
      <c r="D307" s="46" t="str">
        <f>IF(C307&lt;&gt;"",IF(E306&gt;=LOOKUP(D306,QUADRO!$B$11:$B$30,QUADRO!$G$11:$G$30),CONCATENATE("D",IF(LOOKUP(D306,QUADRO!$B$11:$B$30,QUADRO!$C$11:$C$30)+1&lt;10,"0",""),LOOKUP(D306,QUADRO!$B$11:$B$30,QUADRO!$C$11:$C$30)+1),D306),"")</f>
        <v/>
      </c>
      <c r="E307" s="46" t="str">
        <f t="shared" ca="1" si="84"/>
        <v/>
      </c>
      <c r="F307" s="35"/>
      <c r="G307" s="49"/>
      <c r="H307" s="50"/>
      <c r="I307" s="51" t="str">
        <f t="shared" si="85"/>
        <v/>
      </c>
      <c r="J307" s="52"/>
      <c r="K307" s="51" t="str">
        <f t="shared" si="86"/>
        <v/>
      </c>
      <c r="L307" s="53"/>
      <c r="M307" s="20" t="str">
        <f t="shared" si="87"/>
        <v/>
      </c>
      <c r="N307" s="32" t="str">
        <f t="shared" si="88"/>
        <v/>
      </c>
      <c r="R307" s="33" t="b">
        <f t="shared" si="89"/>
        <v>0</v>
      </c>
      <c r="S307" s="33" t="b">
        <f t="shared" si="90"/>
        <v>0</v>
      </c>
      <c r="T307" s="33" t="b">
        <f t="shared" si="91"/>
        <v>0</v>
      </c>
      <c r="U307" s="33" t="b">
        <f t="shared" si="92"/>
        <v>0</v>
      </c>
      <c r="W307" s="33" t="b">
        <f t="shared" si="93"/>
        <v>1</v>
      </c>
      <c r="X307" s="33" t="b">
        <f t="shared" si="94"/>
        <v>1</v>
      </c>
      <c r="Y307" s="33" t="b">
        <f t="shared" si="95"/>
        <v>1</v>
      </c>
      <c r="AA307" s="33" t="b">
        <f t="shared" si="96"/>
        <v>0</v>
      </c>
      <c r="AB307" s="33" t="b">
        <f t="shared" si="97"/>
        <v>0</v>
      </c>
      <c r="AC307" s="33" t="b">
        <f t="shared" si="98"/>
        <v>0</v>
      </c>
      <c r="AE307" s="38" t="b">
        <f t="shared" si="99"/>
        <v>0</v>
      </c>
      <c r="AF307" s="33">
        <f t="shared" si="100"/>
        <v>0</v>
      </c>
      <c r="AH307" s="33" t="b">
        <f t="shared" si="101"/>
        <v>0</v>
      </c>
      <c r="AI307" s="33">
        <f t="shared" si="102"/>
        <v>0</v>
      </c>
      <c r="AK307" s="33" t="b">
        <f t="shared" si="103"/>
        <v>0</v>
      </c>
      <c r="AL307" s="33">
        <f t="shared" si="104"/>
        <v>0</v>
      </c>
    </row>
    <row r="308" spans="1:38" ht="17.100000000000001" customHeight="1" x14ac:dyDescent="0.2">
      <c r="A308" s="35"/>
      <c r="B308" s="47" t="str">
        <f>IF(AND(C308&lt;&gt;"",D308&lt;&gt;D307),LOOKUP(D308,QUADRO!B$11:B$30,QUADRO!E$11:E$30),"")</f>
        <v/>
      </c>
      <c r="C308" s="48" t="str">
        <f>IF(C307&lt;QUADRO!$G$32,C307+1,"")</f>
        <v/>
      </c>
      <c r="D308" s="46" t="str">
        <f>IF(C308&lt;&gt;"",IF(E307&gt;=LOOKUP(D307,QUADRO!$B$11:$B$30,QUADRO!$G$11:$G$30),CONCATENATE("D",IF(LOOKUP(D307,QUADRO!$B$11:$B$30,QUADRO!$C$11:$C$30)+1&lt;10,"0",""),LOOKUP(D307,QUADRO!$B$11:$B$30,QUADRO!$C$11:$C$30)+1),D307),"")</f>
        <v/>
      </c>
      <c r="E308" s="46" t="str">
        <f t="shared" ca="1" si="84"/>
        <v/>
      </c>
      <c r="F308" s="35"/>
      <c r="G308" s="49"/>
      <c r="H308" s="50"/>
      <c r="I308" s="51" t="str">
        <f t="shared" si="85"/>
        <v/>
      </c>
      <c r="J308" s="52"/>
      <c r="K308" s="51" t="str">
        <f t="shared" si="86"/>
        <v/>
      </c>
      <c r="L308" s="53"/>
      <c r="M308" s="20" t="str">
        <f t="shared" si="87"/>
        <v/>
      </c>
      <c r="N308" s="32" t="str">
        <f t="shared" si="88"/>
        <v/>
      </c>
      <c r="R308" s="33" t="b">
        <f t="shared" si="89"/>
        <v>0</v>
      </c>
      <c r="S308" s="33" t="b">
        <f t="shared" si="90"/>
        <v>0</v>
      </c>
      <c r="T308" s="33" t="b">
        <f t="shared" si="91"/>
        <v>0</v>
      </c>
      <c r="U308" s="33" t="b">
        <f t="shared" si="92"/>
        <v>0</v>
      </c>
      <c r="W308" s="33" t="b">
        <f t="shared" si="93"/>
        <v>1</v>
      </c>
      <c r="X308" s="33" t="b">
        <f t="shared" si="94"/>
        <v>1</v>
      </c>
      <c r="Y308" s="33" t="b">
        <f t="shared" si="95"/>
        <v>1</v>
      </c>
      <c r="AA308" s="33" t="b">
        <f t="shared" si="96"/>
        <v>0</v>
      </c>
      <c r="AB308" s="33" t="b">
        <f t="shared" si="97"/>
        <v>0</v>
      </c>
      <c r="AC308" s="33" t="b">
        <f t="shared" si="98"/>
        <v>0</v>
      </c>
      <c r="AE308" s="38" t="b">
        <f t="shared" si="99"/>
        <v>0</v>
      </c>
      <c r="AF308" s="33">
        <f t="shared" si="100"/>
        <v>0</v>
      </c>
      <c r="AH308" s="33" t="b">
        <f t="shared" si="101"/>
        <v>0</v>
      </c>
      <c r="AI308" s="33">
        <f t="shared" si="102"/>
        <v>0</v>
      </c>
      <c r="AK308" s="33" t="b">
        <f t="shared" si="103"/>
        <v>0</v>
      </c>
      <c r="AL308" s="33">
        <f t="shared" si="104"/>
        <v>0</v>
      </c>
    </row>
    <row r="309" spans="1:38" ht="17.100000000000001" customHeight="1" x14ac:dyDescent="0.2">
      <c r="A309" s="35"/>
      <c r="B309" s="47" t="str">
        <f>IF(AND(C309&lt;&gt;"",D309&lt;&gt;D308),LOOKUP(D309,QUADRO!B$11:B$30,QUADRO!E$11:E$30),"")</f>
        <v/>
      </c>
      <c r="C309" s="48" t="str">
        <f>IF(C308&lt;QUADRO!$G$32,C308+1,"")</f>
        <v/>
      </c>
      <c r="D309" s="46" t="str">
        <f>IF(C309&lt;&gt;"",IF(E308&gt;=LOOKUP(D308,QUADRO!$B$11:$B$30,QUADRO!$G$11:$G$30),CONCATENATE("D",IF(LOOKUP(D308,QUADRO!$B$11:$B$30,QUADRO!$C$11:$C$30)+1&lt;10,"0",""),LOOKUP(D308,QUADRO!$B$11:$B$30,QUADRO!$C$11:$C$30)+1),D308),"")</f>
        <v/>
      </c>
      <c r="E309" s="46" t="str">
        <f t="shared" ca="1" si="84"/>
        <v/>
      </c>
      <c r="F309" s="35"/>
      <c r="G309" s="49"/>
      <c r="H309" s="50"/>
      <c r="I309" s="51" t="str">
        <f t="shared" si="85"/>
        <v/>
      </c>
      <c r="J309" s="52"/>
      <c r="K309" s="51" t="str">
        <f t="shared" si="86"/>
        <v/>
      </c>
      <c r="L309" s="53"/>
      <c r="M309" s="20" t="str">
        <f t="shared" si="87"/>
        <v/>
      </c>
      <c r="N309" s="32" t="str">
        <f t="shared" si="88"/>
        <v/>
      </c>
      <c r="R309" s="33" t="b">
        <f t="shared" si="89"/>
        <v>0</v>
      </c>
      <c r="S309" s="33" t="b">
        <f t="shared" si="90"/>
        <v>0</v>
      </c>
      <c r="T309" s="33" t="b">
        <f t="shared" si="91"/>
        <v>0</v>
      </c>
      <c r="U309" s="33" t="b">
        <f t="shared" si="92"/>
        <v>0</v>
      </c>
      <c r="W309" s="33" t="b">
        <f t="shared" si="93"/>
        <v>1</v>
      </c>
      <c r="X309" s="33" t="b">
        <f t="shared" si="94"/>
        <v>1</v>
      </c>
      <c r="Y309" s="33" t="b">
        <f t="shared" si="95"/>
        <v>1</v>
      </c>
      <c r="AA309" s="33" t="b">
        <f t="shared" si="96"/>
        <v>0</v>
      </c>
      <c r="AB309" s="33" t="b">
        <f t="shared" si="97"/>
        <v>0</v>
      </c>
      <c r="AC309" s="33" t="b">
        <f t="shared" si="98"/>
        <v>0</v>
      </c>
      <c r="AE309" s="38" t="b">
        <f t="shared" si="99"/>
        <v>0</v>
      </c>
      <c r="AF309" s="33">
        <f t="shared" si="100"/>
        <v>0</v>
      </c>
      <c r="AH309" s="33" t="b">
        <f t="shared" si="101"/>
        <v>0</v>
      </c>
      <c r="AI309" s="33">
        <f t="shared" si="102"/>
        <v>0</v>
      </c>
      <c r="AK309" s="33" t="b">
        <f t="shared" si="103"/>
        <v>0</v>
      </c>
      <c r="AL309" s="33">
        <f t="shared" si="104"/>
        <v>0</v>
      </c>
    </row>
    <row r="310" spans="1:38" ht="17.100000000000001" customHeight="1" x14ac:dyDescent="0.2">
      <c r="A310" s="35"/>
      <c r="B310" s="47" t="str">
        <f>IF(AND(C310&lt;&gt;"",D310&lt;&gt;D309),LOOKUP(D310,QUADRO!B$11:B$30,QUADRO!E$11:E$30),"")</f>
        <v/>
      </c>
      <c r="C310" s="48" t="str">
        <f>IF(C309&lt;QUADRO!$G$32,C309+1,"")</f>
        <v/>
      </c>
      <c r="D310" s="46" t="str">
        <f>IF(C310&lt;&gt;"",IF(E309&gt;=LOOKUP(D309,QUADRO!$B$11:$B$30,QUADRO!$G$11:$G$30),CONCATENATE("D",IF(LOOKUP(D309,QUADRO!$B$11:$B$30,QUADRO!$C$11:$C$30)+1&lt;10,"0",""),LOOKUP(D309,QUADRO!$B$11:$B$30,QUADRO!$C$11:$C$30)+1),D309),"")</f>
        <v/>
      </c>
      <c r="E310" s="46" t="str">
        <f t="shared" ca="1" si="84"/>
        <v/>
      </c>
      <c r="F310" s="35"/>
      <c r="G310" s="49"/>
      <c r="H310" s="50"/>
      <c r="I310" s="51" t="str">
        <f t="shared" si="85"/>
        <v/>
      </c>
      <c r="J310" s="52"/>
      <c r="K310" s="51" t="str">
        <f t="shared" si="86"/>
        <v/>
      </c>
      <c r="L310" s="53"/>
      <c r="M310" s="20" t="str">
        <f t="shared" si="87"/>
        <v/>
      </c>
      <c r="N310" s="32" t="str">
        <f t="shared" si="88"/>
        <v/>
      </c>
      <c r="R310" s="33" t="b">
        <f t="shared" si="89"/>
        <v>0</v>
      </c>
      <c r="S310" s="33" t="b">
        <f t="shared" si="90"/>
        <v>0</v>
      </c>
      <c r="T310" s="33" t="b">
        <f t="shared" si="91"/>
        <v>0</v>
      </c>
      <c r="U310" s="33" t="b">
        <f t="shared" si="92"/>
        <v>0</v>
      </c>
      <c r="W310" s="33" t="b">
        <f t="shared" si="93"/>
        <v>1</v>
      </c>
      <c r="X310" s="33" t="b">
        <f t="shared" si="94"/>
        <v>1</v>
      </c>
      <c r="Y310" s="33" t="b">
        <f t="shared" si="95"/>
        <v>1</v>
      </c>
      <c r="AA310" s="33" t="b">
        <f t="shared" si="96"/>
        <v>0</v>
      </c>
      <c r="AB310" s="33" t="b">
        <f t="shared" si="97"/>
        <v>0</v>
      </c>
      <c r="AC310" s="33" t="b">
        <f t="shared" si="98"/>
        <v>0</v>
      </c>
      <c r="AE310" s="38" t="b">
        <f t="shared" si="99"/>
        <v>0</v>
      </c>
      <c r="AF310" s="33">
        <f t="shared" si="100"/>
        <v>0</v>
      </c>
      <c r="AH310" s="33" t="b">
        <f t="shared" si="101"/>
        <v>0</v>
      </c>
      <c r="AI310" s="33">
        <f t="shared" si="102"/>
        <v>0</v>
      </c>
      <c r="AK310" s="33" t="b">
        <f t="shared" si="103"/>
        <v>0</v>
      </c>
      <c r="AL310" s="33">
        <f t="shared" si="104"/>
        <v>0</v>
      </c>
    </row>
    <row r="311" spans="1:38" ht="17.100000000000001" customHeight="1" x14ac:dyDescent="0.2">
      <c r="A311" s="35"/>
      <c r="B311" s="47" t="str">
        <f>IF(AND(C311&lt;&gt;"",D311&lt;&gt;D310),LOOKUP(D311,QUADRO!B$11:B$30,QUADRO!E$11:E$30),"")</f>
        <v/>
      </c>
      <c r="C311" s="48" t="str">
        <f>IF(C310&lt;QUADRO!$G$32,C310+1,"")</f>
        <v/>
      </c>
      <c r="D311" s="46" t="str">
        <f>IF(C311&lt;&gt;"",IF(E310&gt;=LOOKUP(D310,QUADRO!$B$11:$B$30,QUADRO!$G$11:$G$30),CONCATENATE("D",IF(LOOKUP(D310,QUADRO!$B$11:$B$30,QUADRO!$C$11:$C$30)+1&lt;10,"0",""),LOOKUP(D310,QUADRO!$B$11:$B$30,QUADRO!$C$11:$C$30)+1),D310),"")</f>
        <v/>
      </c>
      <c r="E311" s="46" t="str">
        <f t="shared" ca="1" si="84"/>
        <v/>
      </c>
      <c r="F311" s="35"/>
      <c r="G311" s="49"/>
      <c r="H311" s="50"/>
      <c r="I311" s="51" t="str">
        <f t="shared" si="85"/>
        <v/>
      </c>
      <c r="J311" s="52"/>
      <c r="K311" s="51" t="str">
        <f t="shared" si="86"/>
        <v/>
      </c>
      <c r="L311" s="53"/>
      <c r="M311" s="20" t="str">
        <f t="shared" si="87"/>
        <v/>
      </c>
      <c r="N311" s="32" t="str">
        <f t="shared" si="88"/>
        <v/>
      </c>
      <c r="R311" s="33" t="b">
        <f t="shared" si="89"/>
        <v>0</v>
      </c>
      <c r="S311" s="33" t="b">
        <f t="shared" si="90"/>
        <v>0</v>
      </c>
      <c r="T311" s="33" t="b">
        <f t="shared" si="91"/>
        <v>0</v>
      </c>
      <c r="U311" s="33" t="b">
        <f t="shared" si="92"/>
        <v>0</v>
      </c>
      <c r="W311" s="33" t="b">
        <f t="shared" si="93"/>
        <v>1</v>
      </c>
      <c r="X311" s="33" t="b">
        <f t="shared" si="94"/>
        <v>1</v>
      </c>
      <c r="Y311" s="33" t="b">
        <f t="shared" si="95"/>
        <v>1</v>
      </c>
      <c r="AA311" s="33" t="b">
        <f t="shared" si="96"/>
        <v>0</v>
      </c>
      <c r="AB311" s="33" t="b">
        <f t="shared" si="97"/>
        <v>0</v>
      </c>
      <c r="AC311" s="33" t="b">
        <f t="shared" si="98"/>
        <v>0</v>
      </c>
      <c r="AE311" s="38" t="b">
        <f t="shared" si="99"/>
        <v>0</v>
      </c>
      <c r="AF311" s="33">
        <f t="shared" si="100"/>
        <v>0</v>
      </c>
      <c r="AH311" s="33" t="b">
        <f t="shared" si="101"/>
        <v>0</v>
      </c>
      <c r="AI311" s="33">
        <f t="shared" si="102"/>
        <v>0</v>
      </c>
      <c r="AK311" s="33" t="b">
        <f t="shared" si="103"/>
        <v>0</v>
      </c>
      <c r="AL311" s="33">
        <f t="shared" si="104"/>
        <v>0</v>
      </c>
    </row>
    <row r="312" spans="1:38" ht="17.100000000000001" customHeight="1" x14ac:dyDescent="0.2">
      <c r="A312" s="35"/>
      <c r="B312" s="47" t="str">
        <f>IF(AND(C312&lt;&gt;"",D312&lt;&gt;D311),LOOKUP(D312,QUADRO!B$11:B$30,QUADRO!E$11:E$30),"")</f>
        <v/>
      </c>
      <c r="C312" s="48" t="str">
        <f>IF(C311&lt;QUADRO!$G$32,C311+1,"")</f>
        <v/>
      </c>
      <c r="D312" s="46" t="str">
        <f>IF(C312&lt;&gt;"",IF(E311&gt;=LOOKUP(D311,QUADRO!$B$11:$B$30,QUADRO!$G$11:$G$30),CONCATENATE("D",IF(LOOKUP(D311,QUADRO!$B$11:$B$30,QUADRO!$C$11:$C$30)+1&lt;10,"0",""),LOOKUP(D311,QUADRO!$B$11:$B$30,QUADRO!$C$11:$C$30)+1),D311),"")</f>
        <v/>
      </c>
      <c r="E312" s="46" t="str">
        <f t="shared" ca="1" si="84"/>
        <v/>
      </c>
      <c r="F312" s="35"/>
      <c r="G312" s="49"/>
      <c r="H312" s="50"/>
      <c r="I312" s="51" t="str">
        <f t="shared" si="85"/>
        <v/>
      </c>
      <c r="J312" s="52"/>
      <c r="K312" s="51" t="str">
        <f t="shared" si="86"/>
        <v/>
      </c>
      <c r="L312" s="53"/>
      <c r="M312" s="20" t="str">
        <f t="shared" si="87"/>
        <v/>
      </c>
      <c r="N312" s="32" t="str">
        <f t="shared" si="88"/>
        <v/>
      </c>
      <c r="R312" s="33" t="b">
        <f t="shared" si="89"/>
        <v>0</v>
      </c>
      <c r="S312" s="33" t="b">
        <f t="shared" si="90"/>
        <v>0</v>
      </c>
      <c r="T312" s="33" t="b">
        <f t="shared" si="91"/>
        <v>0</v>
      </c>
      <c r="U312" s="33" t="b">
        <f t="shared" si="92"/>
        <v>0</v>
      </c>
      <c r="W312" s="33" t="b">
        <f t="shared" si="93"/>
        <v>1</v>
      </c>
      <c r="X312" s="33" t="b">
        <f t="shared" si="94"/>
        <v>1</v>
      </c>
      <c r="Y312" s="33" t="b">
        <f t="shared" si="95"/>
        <v>1</v>
      </c>
      <c r="AA312" s="33" t="b">
        <f t="shared" si="96"/>
        <v>0</v>
      </c>
      <c r="AB312" s="33" t="b">
        <f t="shared" si="97"/>
        <v>0</v>
      </c>
      <c r="AC312" s="33" t="b">
        <f t="shared" si="98"/>
        <v>0</v>
      </c>
      <c r="AE312" s="38" t="b">
        <f t="shared" si="99"/>
        <v>0</v>
      </c>
      <c r="AF312" s="33">
        <f t="shared" si="100"/>
        <v>0</v>
      </c>
      <c r="AH312" s="33" t="b">
        <f t="shared" si="101"/>
        <v>0</v>
      </c>
      <c r="AI312" s="33">
        <f t="shared" si="102"/>
        <v>0</v>
      </c>
      <c r="AK312" s="33" t="b">
        <f t="shared" si="103"/>
        <v>0</v>
      </c>
      <c r="AL312" s="33">
        <f t="shared" si="104"/>
        <v>0</v>
      </c>
    </row>
    <row r="313" spans="1:38" ht="17.100000000000001" customHeight="1" x14ac:dyDescent="0.2">
      <c r="A313" s="35"/>
      <c r="B313" s="47" t="str">
        <f>IF(AND(C313&lt;&gt;"",D313&lt;&gt;D312),LOOKUP(D313,QUADRO!B$11:B$30,QUADRO!E$11:E$30),"")</f>
        <v/>
      </c>
      <c r="C313" s="48" t="str">
        <f>IF(C312&lt;QUADRO!$G$32,C312+1,"")</f>
        <v/>
      </c>
      <c r="D313" s="46" t="str">
        <f>IF(C313&lt;&gt;"",IF(E312&gt;=LOOKUP(D312,QUADRO!$B$11:$B$30,QUADRO!$G$11:$G$30),CONCATENATE("D",IF(LOOKUP(D312,QUADRO!$B$11:$B$30,QUADRO!$C$11:$C$30)+1&lt;10,"0",""),LOOKUP(D312,QUADRO!$B$11:$B$30,QUADRO!$C$11:$C$30)+1),D312),"")</f>
        <v/>
      </c>
      <c r="E313" s="46" t="str">
        <f t="shared" ca="1" si="84"/>
        <v/>
      </c>
      <c r="F313" s="35"/>
      <c r="G313" s="49"/>
      <c r="H313" s="50"/>
      <c r="I313" s="51" t="str">
        <f t="shared" si="85"/>
        <v/>
      </c>
      <c r="J313" s="52"/>
      <c r="K313" s="51" t="str">
        <f t="shared" si="86"/>
        <v/>
      </c>
      <c r="L313" s="53"/>
      <c r="M313" s="20" t="str">
        <f t="shared" si="87"/>
        <v/>
      </c>
      <c r="N313" s="32" t="str">
        <f t="shared" si="88"/>
        <v/>
      </c>
      <c r="R313" s="33" t="b">
        <f t="shared" si="89"/>
        <v>0</v>
      </c>
      <c r="S313" s="33" t="b">
        <f t="shared" si="90"/>
        <v>0</v>
      </c>
      <c r="T313" s="33" t="b">
        <f t="shared" si="91"/>
        <v>0</v>
      </c>
      <c r="U313" s="33" t="b">
        <f t="shared" si="92"/>
        <v>0</v>
      </c>
      <c r="W313" s="33" t="b">
        <f t="shared" si="93"/>
        <v>1</v>
      </c>
      <c r="X313" s="33" t="b">
        <f t="shared" si="94"/>
        <v>1</v>
      </c>
      <c r="Y313" s="33" t="b">
        <f t="shared" si="95"/>
        <v>1</v>
      </c>
      <c r="AA313" s="33" t="b">
        <f t="shared" si="96"/>
        <v>0</v>
      </c>
      <c r="AB313" s="33" t="b">
        <f t="shared" si="97"/>
        <v>0</v>
      </c>
      <c r="AC313" s="33" t="b">
        <f t="shared" si="98"/>
        <v>0</v>
      </c>
      <c r="AE313" s="38" t="b">
        <f t="shared" si="99"/>
        <v>0</v>
      </c>
      <c r="AF313" s="33">
        <f t="shared" si="100"/>
        <v>0</v>
      </c>
      <c r="AH313" s="33" t="b">
        <f t="shared" si="101"/>
        <v>0</v>
      </c>
      <c r="AI313" s="33">
        <f t="shared" si="102"/>
        <v>0</v>
      </c>
      <c r="AK313" s="33" t="b">
        <f t="shared" si="103"/>
        <v>0</v>
      </c>
      <c r="AL313" s="33">
        <f t="shared" si="104"/>
        <v>0</v>
      </c>
    </row>
    <row r="314" spans="1:38" ht="17.100000000000001" customHeight="1" x14ac:dyDescent="0.2">
      <c r="A314" s="35"/>
      <c r="B314" s="47" t="str">
        <f>IF(AND(C314&lt;&gt;"",D314&lt;&gt;D313),LOOKUP(D314,QUADRO!B$11:B$30,QUADRO!E$11:E$30),"")</f>
        <v/>
      </c>
      <c r="C314" s="48" t="str">
        <f>IF(C313&lt;QUADRO!$G$32,C313+1,"")</f>
        <v/>
      </c>
      <c r="D314" s="46" t="str">
        <f>IF(C314&lt;&gt;"",IF(E313&gt;=LOOKUP(D313,QUADRO!$B$11:$B$30,QUADRO!$G$11:$G$30),CONCATENATE("D",IF(LOOKUP(D313,QUADRO!$B$11:$B$30,QUADRO!$C$11:$C$30)+1&lt;10,"0",""),LOOKUP(D313,QUADRO!$B$11:$B$30,QUADRO!$C$11:$C$30)+1),D313),"")</f>
        <v/>
      </c>
      <c r="E314" s="46" t="str">
        <f t="shared" ca="1" si="84"/>
        <v/>
      </c>
      <c r="F314" s="35"/>
      <c r="G314" s="49"/>
      <c r="H314" s="50"/>
      <c r="I314" s="51" t="str">
        <f t="shared" si="85"/>
        <v/>
      </c>
      <c r="J314" s="52"/>
      <c r="K314" s="51" t="str">
        <f t="shared" si="86"/>
        <v/>
      </c>
      <c r="L314" s="53"/>
      <c r="M314" s="20" t="str">
        <f t="shared" si="87"/>
        <v/>
      </c>
      <c r="N314" s="32" t="str">
        <f t="shared" si="88"/>
        <v/>
      </c>
      <c r="R314" s="33" t="b">
        <f t="shared" si="89"/>
        <v>0</v>
      </c>
      <c r="S314" s="33" t="b">
        <f t="shared" si="90"/>
        <v>0</v>
      </c>
      <c r="T314" s="33" t="b">
        <f t="shared" si="91"/>
        <v>0</v>
      </c>
      <c r="U314" s="33" t="b">
        <f t="shared" si="92"/>
        <v>0</v>
      </c>
      <c r="W314" s="33" t="b">
        <f t="shared" si="93"/>
        <v>1</v>
      </c>
      <c r="X314" s="33" t="b">
        <f t="shared" si="94"/>
        <v>1</v>
      </c>
      <c r="Y314" s="33" t="b">
        <f t="shared" si="95"/>
        <v>1</v>
      </c>
      <c r="AA314" s="33" t="b">
        <f t="shared" si="96"/>
        <v>0</v>
      </c>
      <c r="AB314" s="33" t="b">
        <f t="shared" si="97"/>
        <v>0</v>
      </c>
      <c r="AC314" s="33" t="b">
        <f t="shared" si="98"/>
        <v>0</v>
      </c>
      <c r="AE314" s="38" t="b">
        <f t="shared" si="99"/>
        <v>0</v>
      </c>
      <c r="AF314" s="33">
        <f t="shared" si="100"/>
        <v>0</v>
      </c>
      <c r="AH314" s="33" t="b">
        <f t="shared" si="101"/>
        <v>0</v>
      </c>
      <c r="AI314" s="33">
        <f t="shared" si="102"/>
        <v>0</v>
      </c>
      <c r="AK314" s="33" t="b">
        <f t="shared" si="103"/>
        <v>0</v>
      </c>
      <c r="AL314" s="33">
        <f t="shared" si="104"/>
        <v>0</v>
      </c>
    </row>
    <row r="315" spans="1:38" ht="17.100000000000001" customHeight="1" x14ac:dyDescent="0.2">
      <c r="A315" s="35"/>
      <c r="B315" s="47" t="str">
        <f>IF(AND(C315&lt;&gt;"",D315&lt;&gt;D314),LOOKUP(D315,QUADRO!B$11:B$30,QUADRO!E$11:E$30),"")</f>
        <v/>
      </c>
      <c r="C315" s="48" t="str">
        <f>IF(C314&lt;QUADRO!$G$32,C314+1,"")</f>
        <v/>
      </c>
      <c r="D315" s="46" t="str">
        <f>IF(C315&lt;&gt;"",IF(E314&gt;=LOOKUP(D314,QUADRO!$B$11:$B$30,QUADRO!$G$11:$G$30),CONCATENATE("D",IF(LOOKUP(D314,QUADRO!$B$11:$B$30,QUADRO!$C$11:$C$30)+1&lt;10,"0",""),LOOKUP(D314,QUADRO!$B$11:$B$30,QUADRO!$C$11:$C$30)+1),D314),"")</f>
        <v/>
      </c>
      <c r="E315" s="46" t="str">
        <f t="shared" ca="1" si="84"/>
        <v/>
      </c>
      <c r="F315" s="35"/>
      <c r="G315" s="49"/>
      <c r="H315" s="50"/>
      <c r="I315" s="51" t="str">
        <f t="shared" si="85"/>
        <v/>
      </c>
      <c r="J315" s="52"/>
      <c r="K315" s="51" t="str">
        <f t="shared" si="86"/>
        <v/>
      </c>
      <c r="L315" s="53"/>
      <c r="M315" s="20" t="str">
        <f t="shared" si="87"/>
        <v/>
      </c>
      <c r="N315" s="32" t="str">
        <f t="shared" si="88"/>
        <v/>
      </c>
      <c r="R315" s="33" t="b">
        <f t="shared" si="89"/>
        <v>0</v>
      </c>
      <c r="S315" s="33" t="b">
        <f t="shared" si="90"/>
        <v>0</v>
      </c>
      <c r="T315" s="33" t="b">
        <f t="shared" si="91"/>
        <v>0</v>
      </c>
      <c r="U315" s="33" t="b">
        <f t="shared" si="92"/>
        <v>0</v>
      </c>
      <c r="W315" s="33" t="b">
        <f t="shared" si="93"/>
        <v>1</v>
      </c>
      <c r="X315" s="33" t="b">
        <f t="shared" si="94"/>
        <v>1</v>
      </c>
      <c r="Y315" s="33" t="b">
        <f t="shared" si="95"/>
        <v>1</v>
      </c>
      <c r="AA315" s="33" t="b">
        <f t="shared" si="96"/>
        <v>0</v>
      </c>
      <c r="AB315" s="33" t="b">
        <f t="shared" si="97"/>
        <v>0</v>
      </c>
      <c r="AC315" s="33" t="b">
        <f t="shared" si="98"/>
        <v>0</v>
      </c>
      <c r="AE315" s="38" t="b">
        <f t="shared" si="99"/>
        <v>0</v>
      </c>
      <c r="AF315" s="33">
        <f t="shared" si="100"/>
        <v>0</v>
      </c>
      <c r="AH315" s="33" t="b">
        <f t="shared" si="101"/>
        <v>0</v>
      </c>
      <c r="AI315" s="33">
        <f t="shared" si="102"/>
        <v>0</v>
      </c>
      <c r="AK315" s="33" t="b">
        <f t="shared" si="103"/>
        <v>0</v>
      </c>
      <c r="AL315" s="33">
        <f t="shared" si="104"/>
        <v>0</v>
      </c>
    </row>
    <row r="316" spans="1:38" ht="17.100000000000001" customHeight="1" x14ac:dyDescent="0.2">
      <c r="A316" s="35"/>
      <c r="B316" s="47" t="str">
        <f>IF(AND(C316&lt;&gt;"",D316&lt;&gt;D315),LOOKUP(D316,QUADRO!B$11:B$30,QUADRO!E$11:E$30),"")</f>
        <v/>
      </c>
      <c r="C316" s="48" t="str">
        <f>IF(C315&lt;QUADRO!$G$32,C315+1,"")</f>
        <v/>
      </c>
      <c r="D316" s="46" t="str">
        <f>IF(C316&lt;&gt;"",IF(E315&gt;=LOOKUP(D315,QUADRO!$B$11:$B$30,QUADRO!$G$11:$G$30),CONCATENATE("D",IF(LOOKUP(D315,QUADRO!$B$11:$B$30,QUADRO!$C$11:$C$30)+1&lt;10,"0",""),LOOKUP(D315,QUADRO!$B$11:$B$30,QUADRO!$C$11:$C$30)+1),D315),"")</f>
        <v/>
      </c>
      <c r="E316" s="46" t="str">
        <f t="shared" ca="1" si="84"/>
        <v/>
      </c>
      <c r="F316" s="35"/>
      <c r="G316" s="49"/>
      <c r="H316" s="50"/>
      <c r="I316" s="51" t="str">
        <f t="shared" si="85"/>
        <v/>
      </c>
      <c r="J316" s="52"/>
      <c r="K316" s="51" t="str">
        <f t="shared" si="86"/>
        <v/>
      </c>
      <c r="L316" s="53"/>
      <c r="M316" s="20" t="str">
        <f t="shared" si="87"/>
        <v/>
      </c>
      <c r="N316" s="32" t="str">
        <f t="shared" si="88"/>
        <v/>
      </c>
      <c r="R316" s="33" t="b">
        <f t="shared" si="89"/>
        <v>0</v>
      </c>
      <c r="S316" s="33" t="b">
        <f t="shared" si="90"/>
        <v>0</v>
      </c>
      <c r="T316" s="33" t="b">
        <f t="shared" si="91"/>
        <v>0</v>
      </c>
      <c r="U316" s="33" t="b">
        <f t="shared" si="92"/>
        <v>0</v>
      </c>
      <c r="W316" s="33" t="b">
        <f t="shared" si="93"/>
        <v>1</v>
      </c>
      <c r="X316" s="33" t="b">
        <f t="shared" si="94"/>
        <v>1</v>
      </c>
      <c r="Y316" s="33" t="b">
        <f t="shared" si="95"/>
        <v>1</v>
      </c>
      <c r="AA316" s="33" t="b">
        <f t="shared" si="96"/>
        <v>0</v>
      </c>
      <c r="AB316" s="33" t="b">
        <f t="shared" si="97"/>
        <v>0</v>
      </c>
      <c r="AC316" s="33" t="b">
        <f t="shared" si="98"/>
        <v>0</v>
      </c>
      <c r="AE316" s="38" t="b">
        <f t="shared" si="99"/>
        <v>0</v>
      </c>
      <c r="AF316" s="33">
        <f t="shared" si="100"/>
        <v>0</v>
      </c>
      <c r="AH316" s="33" t="b">
        <f t="shared" si="101"/>
        <v>0</v>
      </c>
      <c r="AI316" s="33">
        <f t="shared" si="102"/>
        <v>0</v>
      </c>
      <c r="AK316" s="33" t="b">
        <f t="shared" si="103"/>
        <v>0</v>
      </c>
      <c r="AL316" s="33">
        <f t="shared" si="104"/>
        <v>0</v>
      </c>
    </row>
    <row r="317" spans="1:38" ht="17.100000000000001" customHeight="1" x14ac:dyDescent="0.2">
      <c r="A317" s="35"/>
      <c r="B317" s="47" t="str">
        <f>IF(AND(C317&lt;&gt;"",D317&lt;&gt;D316),LOOKUP(D317,QUADRO!B$11:B$30,QUADRO!E$11:E$30),"")</f>
        <v/>
      </c>
      <c r="C317" s="48" t="str">
        <f>IF(C316&lt;QUADRO!$G$32,C316+1,"")</f>
        <v/>
      </c>
      <c r="D317" s="46" t="str">
        <f>IF(C317&lt;&gt;"",IF(E316&gt;=LOOKUP(D316,QUADRO!$B$11:$B$30,QUADRO!$G$11:$G$30),CONCATENATE("D",IF(LOOKUP(D316,QUADRO!$B$11:$B$30,QUADRO!$C$11:$C$30)+1&lt;10,"0",""),LOOKUP(D316,QUADRO!$B$11:$B$30,QUADRO!$C$11:$C$30)+1),D316),"")</f>
        <v/>
      </c>
      <c r="E317" s="46" t="str">
        <f t="shared" ca="1" si="84"/>
        <v/>
      </c>
      <c r="F317" s="35"/>
      <c r="G317" s="49"/>
      <c r="H317" s="50"/>
      <c r="I317" s="51" t="str">
        <f t="shared" si="85"/>
        <v/>
      </c>
      <c r="J317" s="52"/>
      <c r="K317" s="51" t="str">
        <f t="shared" si="86"/>
        <v/>
      </c>
      <c r="L317" s="53"/>
      <c r="M317" s="20" t="str">
        <f t="shared" si="87"/>
        <v/>
      </c>
      <c r="N317" s="32" t="str">
        <f t="shared" si="88"/>
        <v/>
      </c>
      <c r="R317" s="33" t="b">
        <f t="shared" si="89"/>
        <v>0</v>
      </c>
      <c r="S317" s="33" t="b">
        <f t="shared" si="90"/>
        <v>0</v>
      </c>
      <c r="T317" s="33" t="b">
        <f t="shared" si="91"/>
        <v>0</v>
      </c>
      <c r="U317" s="33" t="b">
        <f t="shared" si="92"/>
        <v>0</v>
      </c>
      <c r="W317" s="33" t="b">
        <f t="shared" si="93"/>
        <v>1</v>
      </c>
      <c r="X317" s="33" t="b">
        <f t="shared" si="94"/>
        <v>1</v>
      </c>
      <c r="Y317" s="33" t="b">
        <f t="shared" si="95"/>
        <v>1</v>
      </c>
      <c r="AA317" s="33" t="b">
        <f t="shared" si="96"/>
        <v>0</v>
      </c>
      <c r="AB317" s="33" t="b">
        <f t="shared" si="97"/>
        <v>0</v>
      </c>
      <c r="AC317" s="33" t="b">
        <f t="shared" si="98"/>
        <v>0</v>
      </c>
      <c r="AE317" s="38" t="b">
        <f t="shared" si="99"/>
        <v>0</v>
      </c>
      <c r="AF317" s="33">
        <f t="shared" si="100"/>
        <v>0</v>
      </c>
      <c r="AH317" s="33" t="b">
        <f t="shared" si="101"/>
        <v>0</v>
      </c>
      <c r="AI317" s="33">
        <f t="shared" si="102"/>
        <v>0</v>
      </c>
      <c r="AK317" s="33" t="b">
        <f t="shared" si="103"/>
        <v>0</v>
      </c>
      <c r="AL317" s="33">
        <f t="shared" si="104"/>
        <v>0</v>
      </c>
    </row>
    <row r="318" spans="1:38" ht="17.100000000000001" customHeight="1" x14ac:dyDescent="0.2">
      <c r="A318" s="35"/>
      <c r="B318" s="47" t="str">
        <f>IF(AND(C318&lt;&gt;"",D318&lt;&gt;D317),LOOKUP(D318,QUADRO!B$11:B$30,QUADRO!E$11:E$30),"")</f>
        <v/>
      </c>
      <c r="C318" s="48" t="str">
        <f>IF(C317&lt;QUADRO!$G$32,C317+1,"")</f>
        <v/>
      </c>
      <c r="D318" s="46" t="str">
        <f>IF(C318&lt;&gt;"",IF(E317&gt;=LOOKUP(D317,QUADRO!$B$11:$B$30,QUADRO!$G$11:$G$30),CONCATENATE("D",IF(LOOKUP(D317,QUADRO!$B$11:$B$30,QUADRO!$C$11:$C$30)+1&lt;10,"0",""),LOOKUP(D317,QUADRO!$B$11:$B$30,QUADRO!$C$11:$C$30)+1),D317),"")</f>
        <v/>
      </c>
      <c r="E318" s="46" t="str">
        <f t="shared" ca="1" si="84"/>
        <v/>
      </c>
      <c r="F318" s="35"/>
      <c r="G318" s="49"/>
      <c r="H318" s="50"/>
      <c r="I318" s="51" t="str">
        <f t="shared" si="85"/>
        <v/>
      </c>
      <c r="J318" s="52"/>
      <c r="K318" s="51" t="str">
        <f t="shared" si="86"/>
        <v/>
      </c>
      <c r="L318" s="53"/>
      <c r="M318" s="20" t="str">
        <f t="shared" si="87"/>
        <v/>
      </c>
      <c r="N318" s="32" t="str">
        <f t="shared" si="88"/>
        <v/>
      </c>
      <c r="R318" s="33" t="b">
        <f t="shared" si="89"/>
        <v>0</v>
      </c>
      <c r="S318" s="33" t="b">
        <f t="shared" si="90"/>
        <v>0</v>
      </c>
      <c r="T318" s="33" t="b">
        <f t="shared" si="91"/>
        <v>0</v>
      </c>
      <c r="U318" s="33" t="b">
        <f t="shared" si="92"/>
        <v>0</v>
      </c>
      <c r="W318" s="33" t="b">
        <f t="shared" si="93"/>
        <v>1</v>
      </c>
      <c r="X318" s="33" t="b">
        <f t="shared" si="94"/>
        <v>1</v>
      </c>
      <c r="Y318" s="33" t="b">
        <f t="shared" si="95"/>
        <v>1</v>
      </c>
      <c r="AA318" s="33" t="b">
        <f t="shared" si="96"/>
        <v>0</v>
      </c>
      <c r="AB318" s="33" t="b">
        <f t="shared" si="97"/>
        <v>0</v>
      </c>
      <c r="AC318" s="33" t="b">
        <f t="shared" si="98"/>
        <v>0</v>
      </c>
      <c r="AE318" s="38" t="b">
        <f t="shared" si="99"/>
        <v>0</v>
      </c>
      <c r="AF318" s="33">
        <f t="shared" si="100"/>
        <v>0</v>
      </c>
      <c r="AH318" s="33" t="b">
        <f t="shared" si="101"/>
        <v>0</v>
      </c>
      <c r="AI318" s="33">
        <f t="shared" si="102"/>
        <v>0</v>
      </c>
      <c r="AK318" s="33" t="b">
        <f t="shared" si="103"/>
        <v>0</v>
      </c>
      <c r="AL318" s="33">
        <f t="shared" si="104"/>
        <v>0</v>
      </c>
    </row>
    <row r="319" spans="1:38" ht="17.100000000000001" customHeight="1" x14ac:dyDescent="0.2">
      <c r="A319" s="35"/>
      <c r="B319" s="47" t="str">
        <f>IF(AND(C319&lt;&gt;"",D319&lt;&gt;D318),LOOKUP(D319,QUADRO!B$11:B$30,QUADRO!E$11:E$30),"")</f>
        <v/>
      </c>
      <c r="C319" s="48" t="str">
        <f>IF(C318&lt;QUADRO!$G$32,C318+1,"")</f>
        <v/>
      </c>
      <c r="D319" s="46" t="str">
        <f>IF(C319&lt;&gt;"",IF(E318&gt;=LOOKUP(D318,QUADRO!$B$11:$B$30,QUADRO!$G$11:$G$30),CONCATENATE("D",IF(LOOKUP(D318,QUADRO!$B$11:$B$30,QUADRO!$C$11:$C$30)+1&lt;10,"0",""),LOOKUP(D318,QUADRO!$B$11:$B$30,QUADRO!$C$11:$C$30)+1),D318),"")</f>
        <v/>
      </c>
      <c r="E319" s="46" t="str">
        <f t="shared" ca="1" si="84"/>
        <v/>
      </c>
      <c r="F319" s="35"/>
      <c r="G319" s="49"/>
      <c r="H319" s="50"/>
      <c r="I319" s="51" t="str">
        <f t="shared" si="85"/>
        <v/>
      </c>
      <c r="J319" s="52"/>
      <c r="K319" s="51" t="str">
        <f t="shared" si="86"/>
        <v/>
      </c>
      <c r="L319" s="53"/>
      <c r="M319" s="20" t="str">
        <f t="shared" si="87"/>
        <v/>
      </c>
      <c r="N319" s="32" t="str">
        <f t="shared" si="88"/>
        <v/>
      </c>
      <c r="R319" s="33" t="b">
        <f t="shared" si="89"/>
        <v>0</v>
      </c>
      <c r="S319" s="33" t="b">
        <f t="shared" si="90"/>
        <v>0</v>
      </c>
      <c r="T319" s="33" t="b">
        <f t="shared" si="91"/>
        <v>0</v>
      </c>
      <c r="U319" s="33" t="b">
        <f t="shared" si="92"/>
        <v>0</v>
      </c>
      <c r="W319" s="33" t="b">
        <f t="shared" si="93"/>
        <v>1</v>
      </c>
      <c r="X319" s="33" t="b">
        <f t="shared" si="94"/>
        <v>1</v>
      </c>
      <c r="Y319" s="33" t="b">
        <f t="shared" si="95"/>
        <v>1</v>
      </c>
      <c r="AA319" s="33" t="b">
        <f t="shared" si="96"/>
        <v>0</v>
      </c>
      <c r="AB319" s="33" t="b">
        <f t="shared" si="97"/>
        <v>0</v>
      </c>
      <c r="AC319" s="33" t="b">
        <f t="shared" si="98"/>
        <v>0</v>
      </c>
      <c r="AE319" s="38" t="b">
        <f t="shared" si="99"/>
        <v>0</v>
      </c>
      <c r="AF319" s="33">
        <f t="shared" si="100"/>
        <v>0</v>
      </c>
      <c r="AH319" s="33" t="b">
        <f t="shared" si="101"/>
        <v>0</v>
      </c>
      <c r="AI319" s="33">
        <f t="shared" si="102"/>
        <v>0</v>
      </c>
      <c r="AK319" s="33" t="b">
        <f t="shared" si="103"/>
        <v>0</v>
      </c>
      <c r="AL319" s="33">
        <f t="shared" si="104"/>
        <v>0</v>
      </c>
    </row>
    <row r="320" spans="1:38" ht="17.100000000000001" customHeight="1" x14ac:dyDescent="0.2">
      <c r="A320" s="35"/>
      <c r="B320" s="47" t="str">
        <f>IF(AND(C320&lt;&gt;"",D320&lt;&gt;D319),LOOKUP(D320,QUADRO!B$11:B$30,QUADRO!E$11:E$30),"")</f>
        <v/>
      </c>
      <c r="C320" s="48" t="str">
        <f>IF(C319&lt;QUADRO!$G$32,C319+1,"")</f>
        <v/>
      </c>
      <c r="D320" s="46" t="str">
        <f>IF(C320&lt;&gt;"",IF(E319&gt;=LOOKUP(D319,QUADRO!$B$11:$B$30,QUADRO!$G$11:$G$30),CONCATENATE("D",IF(LOOKUP(D319,QUADRO!$B$11:$B$30,QUADRO!$C$11:$C$30)+1&lt;10,"0",""),LOOKUP(D319,QUADRO!$B$11:$B$30,QUADRO!$C$11:$C$30)+1),D319),"")</f>
        <v/>
      </c>
      <c r="E320" s="46" t="str">
        <f t="shared" ca="1" si="84"/>
        <v/>
      </c>
      <c r="F320" s="35"/>
      <c r="G320" s="49"/>
      <c r="H320" s="50"/>
      <c r="I320" s="51" t="str">
        <f t="shared" si="85"/>
        <v/>
      </c>
      <c r="J320" s="52"/>
      <c r="K320" s="51" t="str">
        <f t="shared" si="86"/>
        <v/>
      </c>
      <c r="L320" s="53"/>
      <c r="M320" s="20" t="str">
        <f t="shared" si="87"/>
        <v/>
      </c>
      <c r="N320" s="32" t="str">
        <f t="shared" si="88"/>
        <v/>
      </c>
      <c r="R320" s="33" t="b">
        <f t="shared" si="89"/>
        <v>0</v>
      </c>
      <c r="S320" s="33" t="b">
        <f t="shared" si="90"/>
        <v>0</v>
      </c>
      <c r="T320" s="33" t="b">
        <f t="shared" si="91"/>
        <v>0</v>
      </c>
      <c r="U320" s="33" t="b">
        <f t="shared" si="92"/>
        <v>0</v>
      </c>
      <c r="W320" s="33" t="b">
        <f t="shared" si="93"/>
        <v>1</v>
      </c>
      <c r="X320" s="33" t="b">
        <f t="shared" si="94"/>
        <v>1</v>
      </c>
      <c r="Y320" s="33" t="b">
        <f t="shared" si="95"/>
        <v>1</v>
      </c>
      <c r="AA320" s="33" t="b">
        <f t="shared" si="96"/>
        <v>0</v>
      </c>
      <c r="AB320" s="33" t="b">
        <f t="shared" si="97"/>
        <v>0</v>
      </c>
      <c r="AC320" s="33" t="b">
        <f t="shared" si="98"/>
        <v>0</v>
      </c>
      <c r="AE320" s="38" t="b">
        <f t="shared" si="99"/>
        <v>0</v>
      </c>
      <c r="AF320" s="33">
        <f t="shared" si="100"/>
        <v>0</v>
      </c>
      <c r="AH320" s="33" t="b">
        <f t="shared" si="101"/>
        <v>0</v>
      </c>
      <c r="AI320" s="33">
        <f t="shared" si="102"/>
        <v>0</v>
      </c>
      <c r="AK320" s="33" t="b">
        <f t="shared" si="103"/>
        <v>0</v>
      </c>
      <c r="AL320" s="33">
        <f t="shared" si="104"/>
        <v>0</v>
      </c>
    </row>
    <row r="321" spans="1:38" ht="17.100000000000001" customHeight="1" x14ac:dyDescent="0.2">
      <c r="A321" s="35"/>
      <c r="B321" s="47" t="str">
        <f>IF(AND(C321&lt;&gt;"",D321&lt;&gt;D320),LOOKUP(D321,QUADRO!B$11:B$30,QUADRO!E$11:E$30),"")</f>
        <v/>
      </c>
      <c r="C321" s="48" t="str">
        <f>IF(C320&lt;QUADRO!$G$32,C320+1,"")</f>
        <v/>
      </c>
      <c r="D321" s="46" t="str">
        <f>IF(C321&lt;&gt;"",IF(E320&gt;=LOOKUP(D320,QUADRO!$B$11:$B$30,QUADRO!$G$11:$G$30),CONCATENATE("D",IF(LOOKUP(D320,QUADRO!$B$11:$B$30,QUADRO!$C$11:$C$30)+1&lt;10,"0",""),LOOKUP(D320,QUADRO!$B$11:$B$30,QUADRO!$C$11:$C$30)+1),D320),"")</f>
        <v/>
      </c>
      <c r="E321" s="46" t="str">
        <f t="shared" ca="1" si="84"/>
        <v/>
      </c>
      <c r="F321" s="35"/>
      <c r="G321" s="49"/>
      <c r="H321" s="50"/>
      <c r="I321" s="51" t="str">
        <f t="shared" si="85"/>
        <v/>
      </c>
      <c r="J321" s="52"/>
      <c r="K321" s="51" t="str">
        <f t="shared" si="86"/>
        <v/>
      </c>
      <c r="L321" s="53"/>
      <c r="M321" s="20" t="str">
        <f t="shared" si="87"/>
        <v/>
      </c>
      <c r="N321" s="32" t="str">
        <f t="shared" si="88"/>
        <v/>
      </c>
      <c r="R321" s="33" t="b">
        <f t="shared" si="89"/>
        <v>0</v>
      </c>
      <c r="S321" s="33" t="b">
        <f t="shared" si="90"/>
        <v>0</v>
      </c>
      <c r="T321" s="33" t="b">
        <f t="shared" si="91"/>
        <v>0</v>
      </c>
      <c r="U321" s="33" t="b">
        <f t="shared" si="92"/>
        <v>0</v>
      </c>
      <c r="W321" s="33" t="b">
        <f t="shared" si="93"/>
        <v>1</v>
      </c>
      <c r="X321" s="33" t="b">
        <f t="shared" si="94"/>
        <v>1</v>
      </c>
      <c r="Y321" s="33" t="b">
        <f t="shared" si="95"/>
        <v>1</v>
      </c>
      <c r="AA321" s="33" t="b">
        <f t="shared" si="96"/>
        <v>0</v>
      </c>
      <c r="AB321" s="33" t="b">
        <f t="shared" si="97"/>
        <v>0</v>
      </c>
      <c r="AC321" s="33" t="b">
        <f t="shared" si="98"/>
        <v>0</v>
      </c>
      <c r="AE321" s="38" t="b">
        <f t="shared" si="99"/>
        <v>0</v>
      </c>
      <c r="AF321" s="33">
        <f t="shared" si="100"/>
        <v>0</v>
      </c>
      <c r="AH321" s="33" t="b">
        <f t="shared" si="101"/>
        <v>0</v>
      </c>
      <c r="AI321" s="33">
        <f t="shared" si="102"/>
        <v>0</v>
      </c>
      <c r="AK321" s="33" t="b">
        <f t="shared" si="103"/>
        <v>0</v>
      </c>
      <c r="AL321" s="33">
        <f t="shared" si="104"/>
        <v>0</v>
      </c>
    </row>
    <row r="322" spans="1:38" ht="17.100000000000001" customHeight="1" x14ac:dyDescent="0.2">
      <c r="A322" s="35"/>
      <c r="B322" s="47" t="str">
        <f>IF(AND(C322&lt;&gt;"",D322&lt;&gt;D321),LOOKUP(D322,QUADRO!B$11:B$30,QUADRO!E$11:E$30),"")</f>
        <v/>
      </c>
      <c r="C322" s="48" t="str">
        <f>IF(C321&lt;QUADRO!$G$32,C321+1,"")</f>
        <v/>
      </c>
      <c r="D322" s="46" t="str">
        <f>IF(C322&lt;&gt;"",IF(E321&gt;=LOOKUP(D321,QUADRO!$B$11:$B$30,QUADRO!$G$11:$G$30),CONCATENATE("D",IF(LOOKUP(D321,QUADRO!$B$11:$B$30,QUADRO!$C$11:$C$30)+1&lt;10,"0",""),LOOKUP(D321,QUADRO!$B$11:$B$30,QUADRO!$C$11:$C$30)+1),D321),"")</f>
        <v/>
      </c>
      <c r="E322" s="46" t="str">
        <f t="shared" ca="1" si="84"/>
        <v/>
      </c>
      <c r="F322" s="35"/>
      <c r="G322" s="49"/>
      <c r="H322" s="50"/>
      <c r="I322" s="51" t="str">
        <f t="shared" si="85"/>
        <v/>
      </c>
      <c r="J322" s="52"/>
      <c r="K322" s="51" t="str">
        <f t="shared" si="86"/>
        <v/>
      </c>
      <c r="L322" s="53"/>
      <c r="M322" s="20" t="str">
        <f t="shared" si="87"/>
        <v/>
      </c>
      <c r="N322" s="32" t="str">
        <f t="shared" si="88"/>
        <v/>
      </c>
      <c r="R322" s="33" t="b">
        <f t="shared" si="89"/>
        <v>0</v>
      </c>
      <c r="S322" s="33" t="b">
        <f t="shared" si="90"/>
        <v>0</v>
      </c>
      <c r="T322" s="33" t="b">
        <f t="shared" si="91"/>
        <v>0</v>
      </c>
      <c r="U322" s="33" t="b">
        <f t="shared" si="92"/>
        <v>0</v>
      </c>
      <c r="W322" s="33" t="b">
        <f t="shared" si="93"/>
        <v>1</v>
      </c>
      <c r="X322" s="33" t="b">
        <f t="shared" si="94"/>
        <v>1</v>
      </c>
      <c r="Y322" s="33" t="b">
        <f t="shared" si="95"/>
        <v>1</v>
      </c>
      <c r="AA322" s="33" t="b">
        <f t="shared" si="96"/>
        <v>0</v>
      </c>
      <c r="AB322" s="33" t="b">
        <f t="shared" si="97"/>
        <v>0</v>
      </c>
      <c r="AC322" s="33" t="b">
        <f t="shared" si="98"/>
        <v>0</v>
      </c>
      <c r="AE322" s="38" t="b">
        <f t="shared" si="99"/>
        <v>0</v>
      </c>
      <c r="AF322" s="33">
        <f t="shared" si="100"/>
        <v>0</v>
      </c>
      <c r="AH322" s="33" t="b">
        <f t="shared" si="101"/>
        <v>0</v>
      </c>
      <c r="AI322" s="33">
        <f t="shared" si="102"/>
        <v>0</v>
      </c>
      <c r="AK322" s="33" t="b">
        <f t="shared" si="103"/>
        <v>0</v>
      </c>
      <c r="AL322" s="33">
        <f t="shared" si="104"/>
        <v>0</v>
      </c>
    </row>
    <row r="323" spans="1:38" ht="17.100000000000001" customHeight="1" x14ac:dyDescent="0.2">
      <c r="A323" s="35"/>
      <c r="B323" s="47" t="str">
        <f>IF(AND(C323&lt;&gt;"",D323&lt;&gt;D322),LOOKUP(D323,QUADRO!B$11:B$30,QUADRO!E$11:E$30),"")</f>
        <v/>
      </c>
      <c r="C323" s="48" t="str">
        <f>IF(C322&lt;QUADRO!$G$32,C322+1,"")</f>
        <v/>
      </c>
      <c r="D323" s="46" t="str">
        <f>IF(C323&lt;&gt;"",IF(E322&gt;=LOOKUP(D322,QUADRO!$B$11:$B$30,QUADRO!$G$11:$G$30),CONCATENATE("D",IF(LOOKUP(D322,QUADRO!$B$11:$B$30,QUADRO!$C$11:$C$30)+1&lt;10,"0",""),LOOKUP(D322,QUADRO!$B$11:$B$30,QUADRO!$C$11:$C$30)+1),D322),"")</f>
        <v/>
      </c>
      <c r="E323" s="46" t="str">
        <f t="shared" ca="1" si="84"/>
        <v/>
      </c>
      <c r="F323" s="35"/>
      <c r="G323" s="49"/>
      <c r="H323" s="50"/>
      <c r="I323" s="51" t="str">
        <f t="shared" si="85"/>
        <v/>
      </c>
      <c r="J323" s="52"/>
      <c r="K323" s="51" t="str">
        <f t="shared" si="86"/>
        <v/>
      </c>
      <c r="L323" s="53"/>
      <c r="M323" s="20" t="str">
        <f t="shared" si="87"/>
        <v/>
      </c>
      <c r="N323" s="32" t="str">
        <f t="shared" si="88"/>
        <v/>
      </c>
      <c r="R323" s="33" t="b">
        <f t="shared" si="89"/>
        <v>0</v>
      </c>
      <c r="S323" s="33" t="b">
        <f t="shared" si="90"/>
        <v>0</v>
      </c>
      <c r="T323" s="33" t="b">
        <f t="shared" si="91"/>
        <v>0</v>
      </c>
      <c r="U323" s="33" t="b">
        <f t="shared" si="92"/>
        <v>0</v>
      </c>
      <c r="W323" s="33" t="b">
        <f t="shared" si="93"/>
        <v>1</v>
      </c>
      <c r="X323" s="33" t="b">
        <f t="shared" si="94"/>
        <v>1</v>
      </c>
      <c r="Y323" s="33" t="b">
        <f t="shared" si="95"/>
        <v>1</v>
      </c>
      <c r="AA323" s="33" t="b">
        <f t="shared" si="96"/>
        <v>0</v>
      </c>
      <c r="AB323" s="33" t="b">
        <f t="shared" si="97"/>
        <v>0</v>
      </c>
      <c r="AC323" s="33" t="b">
        <f t="shared" si="98"/>
        <v>0</v>
      </c>
      <c r="AE323" s="38" t="b">
        <f t="shared" si="99"/>
        <v>0</v>
      </c>
      <c r="AF323" s="33">
        <f t="shared" si="100"/>
        <v>0</v>
      </c>
      <c r="AH323" s="33" t="b">
        <f t="shared" si="101"/>
        <v>0</v>
      </c>
      <c r="AI323" s="33">
        <f t="shared" si="102"/>
        <v>0</v>
      </c>
      <c r="AK323" s="33" t="b">
        <f t="shared" si="103"/>
        <v>0</v>
      </c>
      <c r="AL323" s="33">
        <f t="shared" si="104"/>
        <v>0</v>
      </c>
    </row>
    <row r="324" spans="1:38" ht="17.100000000000001" customHeight="1" x14ac:dyDescent="0.2">
      <c r="A324" s="35"/>
      <c r="B324" s="66" t="str">
        <f>IF(AND(C324&lt;&gt;"",D324&lt;&gt;D323),LOOKUP(D324,QUADRO!B$11:B$30,QUADRO!E$11:E$30),"")</f>
        <v/>
      </c>
      <c r="C324" s="67" t="str">
        <f>IF(C323&lt;QUADRO!$G$32,C323+1,"")</f>
        <v/>
      </c>
      <c r="D324" s="46" t="str">
        <f>IF(C324&lt;&gt;"",IF(E323&gt;=LOOKUP(D323,QUADRO!$B$11:$B$30,QUADRO!$G$11:$G$30),CONCATENATE("D",IF(LOOKUP(D323,QUADRO!$B$11:$B$30,QUADRO!$C$11:$C$30)+1&lt;10,"0",""),LOOKUP(D323,QUADRO!$B$11:$B$30,QUADRO!$C$11:$C$30)+1),D323),"")</f>
        <v/>
      </c>
      <c r="E324" s="46" t="str">
        <f t="shared" ca="1" si="84"/>
        <v/>
      </c>
      <c r="F324" s="35"/>
      <c r="G324" s="68"/>
      <c r="H324" s="69"/>
      <c r="I324" s="70" t="str">
        <f t="shared" si="85"/>
        <v/>
      </c>
      <c r="J324" s="71"/>
      <c r="K324" s="70" t="str">
        <f t="shared" si="86"/>
        <v/>
      </c>
      <c r="L324" s="72"/>
      <c r="M324" s="20" t="str">
        <f t="shared" si="87"/>
        <v/>
      </c>
      <c r="N324" s="32" t="str">
        <f t="shared" si="88"/>
        <v/>
      </c>
      <c r="R324" s="33" t="b">
        <f t="shared" si="89"/>
        <v>0</v>
      </c>
      <c r="S324" s="33" t="b">
        <f t="shared" si="90"/>
        <v>0</v>
      </c>
      <c r="T324" s="33" t="b">
        <f t="shared" si="91"/>
        <v>0</v>
      </c>
      <c r="U324" s="33" t="b">
        <f t="shared" si="92"/>
        <v>0</v>
      </c>
      <c r="W324" s="33" t="b">
        <f t="shared" si="93"/>
        <v>1</v>
      </c>
      <c r="X324" s="33" t="b">
        <f t="shared" si="94"/>
        <v>1</v>
      </c>
      <c r="Y324" s="33" t="b">
        <f t="shared" si="95"/>
        <v>1</v>
      </c>
      <c r="AA324" s="33" t="b">
        <f t="shared" si="96"/>
        <v>0</v>
      </c>
      <c r="AB324" s="33" t="b">
        <f t="shared" si="97"/>
        <v>0</v>
      </c>
      <c r="AC324" s="33" t="b">
        <f t="shared" si="98"/>
        <v>0</v>
      </c>
      <c r="AE324" s="38" t="b">
        <f t="shared" si="99"/>
        <v>0</v>
      </c>
      <c r="AF324" s="33">
        <f t="shared" si="100"/>
        <v>0</v>
      </c>
      <c r="AH324" s="33" t="b">
        <f t="shared" si="101"/>
        <v>0</v>
      </c>
      <c r="AI324" s="33">
        <f t="shared" si="102"/>
        <v>0</v>
      </c>
      <c r="AK324" s="33" t="b">
        <f t="shared" si="103"/>
        <v>0</v>
      </c>
      <c r="AL324" s="33">
        <f t="shared" si="104"/>
        <v>0</v>
      </c>
    </row>
    <row r="325" spans="1:38" ht="5.65" customHeight="1" x14ac:dyDescent="0.2">
      <c r="A325" s="60"/>
      <c r="B325" s="193"/>
      <c r="C325" s="193"/>
      <c r="D325" s="61"/>
      <c r="E325" s="61"/>
      <c r="F325" s="61"/>
      <c r="G325" s="61"/>
      <c r="H325" s="61"/>
      <c r="I325" s="62"/>
      <c r="J325" s="61"/>
      <c r="K325" s="62"/>
      <c r="L325" s="61"/>
      <c r="M325" s="63"/>
      <c r="N325" s="64"/>
      <c r="O325" s="65"/>
    </row>
  </sheetData>
  <sheetCalcPr fullCalcOnLoad="1"/>
  <sheetProtection selectLockedCells="1"/>
  <mergeCells count="5">
    <mergeCell ref="B1:C1"/>
    <mergeCell ref="B2:C2"/>
    <mergeCell ref="B3:C3"/>
    <mergeCell ref="B4:C4"/>
    <mergeCell ref="B325:C325"/>
  </mergeCells>
  <conditionalFormatting sqref="B5:B324">
    <cfRule type="cellIs" dxfId="5" priority="1" stopIfTrue="1" operator="notEqual">
      <formula>""</formula>
    </cfRule>
  </conditionalFormatting>
  <conditionalFormatting sqref="C5:C324">
    <cfRule type="expression" dxfId="4" priority="2" stopIfTrue="1">
      <formula>B5&lt;&gt;""</formula>
    </cfRule>
  </conditionalFormatting>
  <conditionalFormatting sqref="G5:G324">
    <cfRule type="expression" dxfId="3" priority="3" stopIfTrue="1">
      <formula>AND($L5&lt;&gt;"",$G5&lt;&gt;"",$L5&lt;&gt;"*",$L5&lt;&gt;$G5)</formula>
    </cfRule>
    <cfRule type="expression" dxfId="2" priority="4" stopIfTrue="1">
      <formula>AND($L5="",$H5&lt;&gt;"",$G5&lt;&gt;"",$H5&lt;&gt;"*",$H5&lt;&gt;$G5)</formula>
    </cfRule>
  </conditionalFormatting>
  <conditionalFormatting sqref="J5:J324">
    <cfRule type="expression" dxfId="1" priority="5" stopIfTrue="1">
      <formula>AND(J5&lt;&gt;"",L5&lt;&gt;"",OR(L5=J5,L5="*",L5=G5))</formula>
    </cfRule>
    <cfRule type="expression" dxfId="0" priority="6" stopIfTrue="1">
      <formula>AND(J5&lt;&gt;"",L5&lt;&gt;"",L5&lt;&gt;J5)</formula>
    </cfRule>
  </conditionalFormatting>
  <printOptions horizontalCentered="1"/>
  <pageMargins left="0.6694444444444444" right="0.6694444444444444" top="0.59027777777777779" bottom="0.8" header="0.51180555555555551" footer="0.59027777777777779"/>
  <pageSetup paperSize="9" scale="69" orientation="landscape" horizontalDpi="300" verticalDpi="300" r:id="rId1"/>
  <headerFooter alignWithMargins="0">
    <oddFooter>&amp;L&amp;8&amp;F&amp;R&amp;8http://reidasplanilhas.blogspot.com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</vt:lpstr>
      <vt:lpstr>RESPOSTAS</vt:lpstr>
      <vt:lpstr>QUADRO!Area_de_impressao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2010-08-22T18:45:58Z</dcterms:created>
  <dcterms:modified xsi:type="dcterms:W3CDTF">2013-09-09T18:08:18Z</dcterms:modified>
</cp:coreProperties>
</file>