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hidePivotFieldList="1" defaultThemeVersion="124226"/>
  <bookViews>
    <workbookView xWindow="240" yWindow="75" windowWidth="15120" windowHeight="7995"/>
  </bookViews>
  <sheets>
    <sheet name="GERAL" sheetId="1" r:id="rId1"/>
    <sheet name="1.BIM" sheetId="2" r:id="rId2"/>
    <sheet name="2.BIM" sheetId="3" r:id="rId3"/>
    <sheet name="3.BIM" sheetId="4" r:id="rId4"/>
    <sheet name="4.BIM" sheetId="5" r:id="rId5"/>
    <sheet name="CLASSIF" sheetId="6" r:id="rId6"/>
  </sheets>
  <definedNames>
    <definedName name="_xlnm.Print_Area" localSheetId="1">'1.BIM'!$A$4:$G$57</definedName>
    <definedName name="_xlnm.Print_Area" localSheetId="2">'2.BIM'!$A$4:$G$57</definedName>
    <definedName name="_xlnm.Print_Area" localSheetId="3">'3.BIM'!$A$4:$G$57</definedName>
    <definedName name="_xlnm.Print_Area" localSheetId="4">'4.BIM'!$A$4:$G$57</definedName>
    <definedName name="_xlnm.Print_Area" localSheetId="5">CLASSIF!$A$1:$H$73</definedName>
    <definedName name="_xlnm.Print_Area" localSheetId="0">GERAL!$A$5:$K$58</definedName>
    <definedName name="_xlnm.Print_Titles" localSheetId="1">'1.BIM'!$4:$7</definedName>
    <definedName name="_xlnm.Print_Titles" localSheetId="5">CLASSIF!$A:$H,CLASSIF!$18:$19</definedName>
    <definedName name="_xlnm.Print_Titles" localSheetId="0">GERAL!$5:$8</definedName>
  </definedNames>
  <calcPr calcId="145621"/>
  <pivotCaches>
    <pivotCache cacheId="17" r:id="rId7"/>
  </pivotCaches>
</workbook>
</file>

<file path=xl/calcChain.xml><?xml version="1.0" encoding="utf-8"?>
<calcChain xmlns="http://schemas.openxmlformats.org/spreadsheetml/2006/main">
  <c r="E1" i="6" l="1"/>
  <c r="C1" i="6"/>
  <c r="A1" i="6"/>
  <c r="E2" i="6"/>
  <c r="C2" i="6"/>
  <c r="A2" i="6"/>
  <c r="A14" i="3" l="1"/>
  <c r="A14" i="4"/>
  <c r="A14" i="5"/>
  <c r="A14" i="2"/>
  <c r="A5" i="3" l="1"/>
  <c r="A5" i="4"/>
  <c r="A5" i="5"/>
  <c r="A5" i="2"/>
  <c r="A4" i="3"/>
  <c r="A4" i="4"/>
  <c r="A4" i="5"/>
  <c r="A4" i="2"/>
  <c r="C10" i="1" l="1"/>
  <c r="C16" i="1"/>
  <c r="C52" i="1"/>
  <c r="C48" i="1"/>
  <c r="C40" i="1"/>
  <c r="C32" i="1"/>
  <c r="C20" i="1"/>
  <c r="C9" i="1"/>
  <c r="C56" i="1"/>
  <c r="C28" i="1"/>
  <c r="C24" i="1"/>
  <c r="C57" i="1"/>
  <c r="C53" i="1"/>
  <c r="C49" i="1"/>
  <c r="C45" i="1"/>
  <c r="C41" i="1"/>
  <c r="C37" i="1"/>
  <c r="C33" i="1"/>
  <c r="C29" i="1"/>
  <c r="C25" i="1"/>
  <c r="C21" i="1"/>
  <c r="C17" i="1"/>
  <c r="C13" i="1"/>
  <c r="C54" i="1"/>
  <c r="C50" i="1"/>
  <c r="C46" i="1"/>
  <c r="C42" i="1"/>
  <c r="C38" i="1"/>
  <c r="C34" i="1"/>
  <c r="C30" i="1"/>
  <c r="C22" i="1"/>
  <c r="C18" i="1"/>
  <c r="C14" i="1"/>
  <c r="C44" i="1"/>
  <c r="C12" i="1"/>
  <c r="C36" i="1"/>
  <c r="C58" i="1"/>
  <c r="C26" i="1"/>
  <c r="C55" i="1"/>
  <c r="C51" i="1"/>
  <c r="C47" i="1"/>
  <c r="C43" i="1"/>
  <c r="C39" i="1"/>
  <c r="C35" i="1"/>
  <c r="C31" i="1"/>
  <c r="C27" i="1"/>
  <c r="C23" i="1"/>
  <c r="C19" i="1"/>
  <c r="C15" i="1"/>
  <c r="C11" i="1"/>
  <c r="B9" i="3"/>
  <c r="G9" i="3" s="1"/>
  <c r="B10" i="3"/>
  <c r="G10" i="3" s="1"/>
  <c r="B11" i="3"/>
  <c r="G11" i="3" s="1"/>
  <c r="B12" i="3"/>
  <c r="G12" i="3" s="1"/>
  <c r="B13" i="3"/>
  <c r="G13" i="3" s="1"/>
  <c r="B14" i="3"/>
  <c r="G14" i="3" s="1"/>
  <c r="B15" i="3"/>
  <c r="G15" i="3" s="1"/>
  <c r="B16" i="3"/>
  <c r="G16" i="3" s="1"/>
  <c r="B17" i="3"/>
  <c r="G17" i="3" s="1"/>
  <c r="B18" i="3"/>
  <c r="G18" i="3" s="1"/>
  <c r="B19" i="3"/>
  <c r="G19" i="3" s="1"/>
  <c r="B20" i="3"/>
  <c r="G20" i="3" s="1"/>
  <c r="B21" i="3"/>
  <c r="G21" i="3" s="1"/>
  <c r="B22" i="3"/>
  <c r="G22" i="3" s="1"/>
  <c r="B23" i="3"/>
  <c r="G23" i="3" s="1"/>
  <c r="B24" i="3"/>
  <c r="G24" i="3" s="1"/>
  <c r="B25" i="3"/>
  <c r="G25" i="3" s="1"/>
  <c r="B26" i="3"/>
  <c r="G26" i="3" s="1"/>
  <c r="B27" i="3"/>
  <c r="G27" i="3" s="1"/>
  <c r="B28" i="3"/>
  <c r="G28" i="3" s="1"/>
  <c r="B29" i="3"/>
  <c r="G29" i="3" s="1"/>
  <c r="B30" i="3"/>
  <c r="G30" i="3" s="1"/>
  <c r="B31" i="3"/>
  <c r="G31" i="3" s="1"/>
  <c r="B32" i="3"/>
  <c r="G32" i="3" s="1"/>
  <c r="B33" i="3"/>
  <c r="G33" i="3" s="1"/>
  <c r="B34" i="3"/>
  <c r="G34" i="3" s="1"/>
  <c r="B35" i="3"/>
  <c r="G35" i="3" s="1"/>
  <c r="B36" i="3"/>
  <c r="G36" i="3" s="1"/>
  <c r="B37" i="3"/>
  <c r="G37" i="3" s="1"/>
  <c r="B38" i="3"/>
  <c r="G38" i="3" s="1"/>
  <c r="B39" i="3"/>
  <c r="G39" i="3" s="1"/>
  <c r="B40" i="3"/>
  <c r="G40" i="3" s="1"/>
  <c r="B41" i="3"/>
  <c r="G41" i="3" s="1"/>
  <c r="B42" i="3"/>
  <c r="G42" i="3" s="1"/>
  <c r="B43" i="3"/>
  <c r="G43" i="3" s="1"/>
  <c r="B44" i="3"/>
  <c r="G44" i="3" s="1"/>
  <c r="B45" i="3"/>
  <c r="G45" i="3" s="1"/>
  <c r="B46" i="3"/>
  <c r="G46" i="3" s="1"/>
  <c r="B47" i="3"/>
  <c r="G47" i="3" s="1"/>
  <c r="B48" i="3"/>
  <c r="G48" i="3" s="1"/>
  <c r="B49" i="3"/>
  <c r="G49" i="3" s="1"/>
  <c r="B50" i="3"/>
  <c r="G50" i="3" s="1"/>
  <c r="B51" i="3"/>
  <c r="G51" i="3" s="1"/>
  <c r="B52" i="3"/>
  <c r="G52" i="3" s="1"/>
  <c r="B53" i="3"/>
  <c r="G53" i="3" s="1"/>
  <c r="B54" i="3"/>
  <c r="G54" i="3" s="1"/>
  <c r="B55" i="3"/>
  <c r="G55" i="3" s="1"/>
  <c r="B56" i="3"/>
  <c r="G56" i="3" s="1"/>
  <c r="B57" i="3"/>
  <c r="G57" i="3" s="1"/>
  <c r="B9" i="4"/>
  <c r="G9" i="4" s="1"/>
  <c r="B10" i="4"/>
  <c r="G10" i="4" s="1"/>
  <c r="B11" i="4"/>
  <c r="G11" i="4" s="1"/>
  <c r="B12" i="4"/>
  <c r="G12" i="4" s="1"/>
  <c r="B13" i="4"/>
  <c r="G13" i="4" s="1"/>
  <c r="B14" i="4"/>
  <c r="G14" i="4" s="1"/>
  <c r="B15" i="4"/>
  <c r="G15" i="4" s="1"/>
  <c r="B16" i="4"/>
  <c r="G16" i="4" s="1"/>
  <c r="B17" i="4"/>
  <c r="G17" i="4" s="1"/>
  <c r="B18" i="4"/>
  <c r="G18" i="4" s="1"/>
  <c r="B19" i="4"/>
  <c r="G19" i="4" s="1"/>
  <c r="B20" i="4"/>
  <c r="G20" i="4" s="1"/>
  <c r="B21" i="4"/>
  <c r="G21" i="4" s="1"/>
  <c r="B22" i="4"/>
  <c r="G22" i="4" s="1"/>
  <c r="B23" i="4"/>
  <c r="G23" i="4" s="1"/>
  <c r="B24" i="4"/>
  <c r="G24" i="4" s="1"/>
  <c r="B25" i="4"/>
  <c r="G25" i="4" s="1"/>
  <c r="B26" i="4"/>
  <c r="G26" i="4" s="1"/>
  <c r="B27" i="4"/>
  <c r="G27" i="4" s="1"/>
  <c r="B28" i="4"/>
  <c r="G28" i="4" s="1"/>
  <c r="B29" i="4"/>
  <c r="G29" i="4" s="1"/>
  <c r="B30" i="4"/>
  <c r="G30" i="4" s="1"/>
  <c r="B31" i="4"/>
  <c r="G31" i="4" s="1"/>
  <c r="B32" i="4"/>
  <c r="G32" i="4" s="1"/>
  <c r="B33" i="4"/>
  <c r="G33" i="4" s="1"/>
  <c r="B34" i="4"/>
  <c r="G34" i="4" s="1"/>
  <c r="B35" i="4"/>
  <c r="G35" i="4" s="1"/>
  <c r="B36" i="4"/>
  <c r="G36" i="4" s="1"/>
  <c r="B37" i="4"/>
  <c r="G37" i="4" s="1"/>
  <c r="B38" i="4"/>
  <c r="G38" i="4" s="1"/>
  <c r="B39" i="4"/>
  <c r="G39" i="4" s="1"/>
  <c r="B40" i="4"/>
  <c r="G40" i="4" s="1"/>
  <c r="B41" i="4"/>
  <c r="G41" i="4" s="1"/>
  <c r="B42" i="4"/>
  <c r="G42" i="4" s="1"/>
  <c r="B43" i="4"/>
  <c r="G43" i="4" s="1"/>
  <c r="B44" i="4"/>
  <c r="G44" i="4" s="1"/>
  <c r="B45" i="4"/>
  <c r="G45" i="4" s="1"/>
  <c r="B46" i="4"/>
  <c r="G46" i="4" s="1"/>
  <c r="B47" i="4"/>
  <c r="G47" i="4" s="1"/>
  <c r="B48" i="4"/>
  <c r="G48" i="4" s="1"/>
  <c r="B49" i="4"/>
  <c r="G49" i="4" s="1"/>
  <c r="B50" i="4"/>
  <c r="G50" i="4" s="1"/>
  <c r="B51" i="4"/>
  <c r="G51" i="4" s="1"/>
  <c r="B52" i="4"/>
  <c r="G52" i="4" s="1"/>
  <c r="B53" i="4"/>
  <c r="G53" i="4" s="1"/>
  <c r="B54" i="4"/>
  <c r="G54" i="4" s="1"/>
  <c r="B55" i="4"/>
  <c r="G55" i="4" s="1"/>
  <c r="B56" i="4"/>
  <c r="G56" i="4" s="1"/>
  <c r="B57" i="4"/>
  <c r="G57" i="4" s="1"/>
  <c r="B9" i="5"/>
  <c r="G9" i="5" s="1"/>
  <c r="B10" i="5"/>
  <c r="G10" i="5" s="1"/>
  <c r="B11" i="5"/>
  <c r="G11" i="5" s="1"/>
  <c r="B12" i="5"/>
  <c r="G12" i="5" s="1"/>
  <c r="B13" i="5"/>
  <c r="G13" i="5" s="1"/>
  <c r="B14" i="5"/>
  <c r="G14" i="5" s="1"/>
  <c r="B15" i="5"/>
  <c r="G15" i="5" s="1"/>
  <c r="B16" i="5"/>
  <c r="G16" i="5" s="1"/>
  <c r="B17" i="5"/>
  <c r="G17" i="5" s="1"/>
  <c r="B18" i="5"/>
  <c r="G18" i="5" s="1"/>
  <c r="B19" i="5"/>
  <c r="G19" i="5" s="1"/>
  <c r="B20" i="5"/>
  <c r="G20" i="5" s="1"/>
  <c r="B21" i="5"/>
  <c r="G21" i="5" s="1"/>
  <c r="B22" i="5"/>
  <c r="G22" i="5" s="1"/>
  <c r="B23" i="5"/>
  <c r="G23" i="5" s="1"/>
  <c r="B24" i="5"/>
  <c r="G24" i="5" s="1"/>
  <c r="B25" i="5"/>
  <c r="G25" i="5" s="1"/>
  <c r="B26" i="5"/>
  <c r="G26" i="5" s="1"/>
  <c r="B27" i="5"/>
  <c r="G27" i="5" s="1"/>
  <c r="B28" i="5"/>
  <c r="G28" i="5" s="1"/>
  <c r="B29" i="5"/>
  <c r="G29" i="5" s="1"/>
  <c r="B30" i="5"/>
  <c r="G30" i="5" s="1"/>
  <c r="B31" i="5"/>
  <c r="G31" i="5" s="1"/>
  <c r="B32" i="5"/>
  <c r="G32" i="5" s="1"/>
  <c r="B33" i="5"/>
  <c r="G33" i="5" s="1"/>
  <c r="B34" i="5"/>
  <c r="G34" i="5" s="1"/>
  <c r="B35" i="5"/>
  <c r="G35" i="5" s="1"/>
  <c r="B36" i="5"/>
  <c r="G36" i="5" s="1"/>
  <c r="B37" i="5"/>
  <c r="G37" i="5" s="1"/>
  <c r="B38" i="5"/>
  <c r="G38" i="5" s="1"/>
  <c r="B39" i="5"/>
  <c r="G39" i="5" s="1"/>
  <c r="B40" i="5"/>
  <c r="G40" i="5" s="1"/>
  <c r="B41" i="5"/>
  <c r="G41" i="5" s="1"/>
  <c r="B42" i="5"/>
  <c r="G42" i="5" s="1"/>
  <c r="B43" i="5"/>
  <c r="G43" i="5" s="1"/>
  <c r="B44" i="5"/>
  <c r="G44" i="5" s="1"/>
  <c r="B45" i="5"/>
  <c r="G45" i="5" s="1"/>
  <c r="B46" i="5"/>
  <c r="G46" i="5" s="1"/>
  <c r="B47" i="5"/>
  <c r="G47" i="5" s="1"/>
  <c r="B48" i="5"/>
  <c r="G48" i="5" s="1"/>
  <c r="B49" i="5"/>
  <c r="G49" i="5" s="1"/>
  <c r="B50" i="5"/>
  <c r="G50" i="5" s="1"/>
  <c r="B51" i="5"/>
  <c r="G51" i="5" s="1"/>
  <c r="B52" i="5"/>
  <c r="G52" i="5" s="1"/>
  <c r="B53" i="5"/>
  <c r="G53" i="5" s="1"/>
  <c r="B54" i="5"/>
  <c r="G54" i="5" s="1"/>
  <c r="B55" i="5"/>
  <c r="G55" i="5" s="1"/>
  <c r="B56" i="5"/>
  <c r="G56" i="5" s="1"/>
  <c r="B57" i="5"/>
  <c r="G57" i="5" s="1"/>
  <c r="B9" i="2"/>
  <c r="G9" i="2" s="1"/>
  <c r="D10" i="1" s="1"/>
  <c r="B10" i="2"/>
  <c r="G10" i="2" s="1"/>
  <c r="D11" i="1" s="1"/>
  <c r="B11" i="2"/>
  <c r="G11" i="2" s="1"/>
  <c r="D12" i="1" s="1"/>
  <c r="B12" i="2"/>
  <c r="G12" i="2" s="1"/>
  <c r="D13" i="1" s="1"/>
  <c r="B13" i="2"/>
  <c r="G13" i="2" s="1"/>
  <c r="D14" i="1" s="1"/>
  <c r="B14" i="2"/>
  <c r="G14" i="2" s="1"/>
  <c r="D15" i="1" s="1"/>
  <c r="B15" i="2"/>
  <c r="G15" i="2" s="1"/>
  <c r="D16" i="1" s="1"/>
  <c r="B16" i="2"/>
  <c r="G16" i="2" s="1"/>
  <c r="D17" i="1" s="1"/>
  <c r="B17" i="2"/>
  <c r="G17" i="2" s="1"/>
  <c r="D18" i="1" s="1"/>
  <c r="B18" i="2"/>
  <c r="G18" i="2" s="1"/>
  <c r="D19" i="1" s="1"/>
  <c r="B19" i="2"/>
  <c r="G19" i="2" s="1"/>
  <c r="D20" i="1" s="1"/>
  <c r="B20" i="2"/>
  <c r="G20" i="2" s="1"/>
  <c r="D21" i="1" s="1"/>
  <c r="B21" i="2"/>
  <c r="G21" i="2" s="1"/>
  <c r="D22" i="1" s="1"/>
  <c r="B22" i="2"/>
  <c r="G22" i="2" s="1"/>
  <c r="D23" i="1" s="1"/>
  <c r="B23" i="2"/>
  <c r="G23" i="2" s="1"/>
  <c r="D24" i="1" s="1"/>
  <c r="B24" i="2"/>
  <c r="G24" i="2" s="1"/>
  <c r="D25" i="1" s="1"/>
  <c r="B25" i="2"/>
  <c r="G25" i="2" s="1"/>
  <c r="D26" i="1" s="1"/>
  <c r="B26" i="2"/>
  <c r="G26" i="2" s="1"/>
  <c r="D27" i="1" s="1"/>
  <c r="B27" i="2"/>
  <c r="G27" i="2" s="1"/>
  <c r="D28" i="1" s="1"/>
  <c r="B28" i="2"/>
  <c r="G28" i="2" s="1"/>
  <c r="D29" i="1" s="1"/>
  <c r="B29" i="2"/>
  <c r="G29" i="2" s="1"/>
  <c r="D30" i="1" s="1"/>
  <c r="B30" i="2"/>
  <c r="G30" i="2" s="1"/>
  <c r="D31" i="1" s="1"/>
  <c r="B31" i="2"/>
  <c r="G31" i="2" s="1"/>
  <c r="D32" i="1" s="1"/>
  <c r="B32" i="2"/>
  <c r="G32" i="2" s="1"/>
  <c r="D33" i="1" s="1"/>
  <c r="B33" i="2"/>
  <c r="G33" i="2" s="1"/>
  <c r="D34" i="1" s="1"/>
  <c r="B34" i="2"/>
  <c r="G34" i="2" s="1"/>
  <c r="D35" i="1" s="1"/>
  <c r="B35" i="2"/>
  <c r="G35" i="2" s="1"/>
  <c r="D36" i="1" s="1"/>
  <c r="B36" i="2"/>
  <c r="G36" i="2" s="1"/>
  <c r="D37" i="1" s="1"/>
  <c r="B37" i="2"/>
  <c r="G37" i="2" s="1"/>
  <c r="D38" i="1" s="1"/>
  <c r="B38" i="2"/>
  <c r="G38" i="2" s="1"/>
  <c r="D39" i="1" s="1"/>
  <c r="B39" i="2"/>
  <c r="G39" i="2" s="1"/>
  <c r="D40" i="1" s="1"/>
  <c r="B40" i="2"/>
  <c r="G40" i="2" s="1"/>
  <c r="D41" i="1" s="1"/>
  <c r="B41" i="2"/>
  <c r="G41" i="2" s="1"/>
  <c r="D42" i="1" s="1"/>
  <c r="B42" i="2"/>
  <c r="G42" i="2" s="1"/>
  <c r="D43" i="1" s="1"/>
  <c r="B43" i="2"/>
  <c r="G43" i="2" s="1"/>
  <c r="D44" i="1" s="1"/>
  <c r="B44" i="2"/>
  <c r="G44" i="2" s="1"/>
  <c r="D45" i="1" s="1"/>
  <c r="B45" i="2"/>
  <c r="G45" i="2" s="1"/>
  <c r="D46" i="1" s="1"/>
  <c r="B46" i="2"/>
  <c r="G46" i="2" s="1"/>
  <c r="D47" i="1" s="1"/>
  <c r="B47" i="2"/>
  <c r="G47" i="2" s="1"/>
  <c r="D48" i="1" s="1"/>
  <c r="B48" i="2"/>
  <c r="G48" i="2" s="1"/>
  <c r="D49" i="1" s="1"/>
  <c r="B49" i="2"/>
  <c r="G49" i="2" s="1"/>
  <c r="D50" i="1" s="1"/>
  <c r="B50" i="2"/>
  <c r="G50" i="2" s="1"/>
  <c r="D51" i="1" s="1"/>
  <c r="B51" i="2"/>
  <c r="G51" i="2" s="1"/>
  <c r="D52" i="1" s="1"/>
  <c r="B52" i="2"/>
  <c r="G52" i="2" s="1"/>
  <c r="D53" i="1" s="1"/>
  <c r="B53" i="2"/>
  <c r="G53" i="2" s="1"/>
  <c r="D54" i="1" s="1"/>
  <c r="B54" i="2"/>
  <c r="G54" i="2" s="1"/>
  <c r="D55" i="1" s="1"/>
  <c r="B55" i="2"/>
  <c r="G55" i="2" s="1"/>
  <c r="D56" i="1" s="1"/>
  <c r="B56" i="2"/>
  <c r="G56" i="2" s="1"/>
  <c r="D57" i="1" s="1"/>
  <c r="B57" i="2"/>
  <c r="G57" i="2" s="1"/>
  <c r="D58" i="1" s="1"/>
  <c r="B8" i="3"/>
  <c r="G8" i="3" s="1"/>
  <c r="B8" i="4"/>
  <c r="G8" i="4" s="1"/>
  <c r="B8" i="5"/>
  <c r="G8" i="5" s="1"/>
  <c r="B8" i="2"/>
  <c r="G8" i="2" s="1"/>
  <c r="D9" i="1" s="1"/>
  <c r="A8" i="3"/>
  <c r="A9" i="3"/>
  <c r="A10" i="3"/>
  <c r="A11" i="3"/>
  <c r="A12" i="3"/>
  <c r="A13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4"/>
  <c r="A9" i="4"/>
  <c r="A10" i="4"/>
  <c r="A11" i="4"/>
  <c r="A12" i="4"/>
  <c r="A13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8" i="5"/>
  <c r="A9" i="5"/>
  <c r="A10" i="5"/>
  <c r="A11" i="5"/>
  <c r="A12" i="5"/>
  <c r="A13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2"/>
  <c r="A9" i="2"/>
  <c r="A10" i="2"/>
  <c r="A11" i="2"/>
  <c r="A12" i="2"/>
  <c r="A13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B7" i="3"/>
  <c r="B7" i="4"/>
  <c r="B7" i="5"/>
  <c r="B7" i="2"/>
  <c r="A7" i="3"/>
  <c r="A7" i="4"/>
  <c r="A7" i="5"/>
  <c r="A7" i="2"/>
  <c r="E57" i="1" l="1"/>
  <c r="G57" i="1" s="1"/>
  <c r="E41" i="1"/>
  <c r="G41" i="1" s="1"/>
  <c r="E25" i="1"/>
  <c r="E52" i="1"/>
  <c r="G52" i="1" s="1"/>
  <c r="E24" i="1"/>
  <c r="G24" i="1" s="1"/>
  <c r="E20" i="1"/>
  <c r="G20" i="1" s="1"/>
  <c r="E58" i="1"/>
  <c r="G58" i="1" s="1"/>
  <c r="E50" i="1"/>
  <c r="G50" i="1" s="1"/>
  <c r="E34" i="1"/>
  <c r="E43" i="1"/>
  <c r="E27" i="1"/>
  <c r="G27" i="1" s="1"/>
  <c r="E48" i="1"/>
  <c r="G48" i="1" s="1"/>
  <c r="E46" i="1"/>
  <c r="G46" i="1" s="1"/>
  <c r="E30" i="1"/>
  <c r="G30" i="1" s="1"/>
  <c r="E40" i="1"/>
  <c r="G40" i="1" s="1"/>
  <c r="E32" i="1"/>
  <c r="G32" i="1" s="1"/>
  <c r="E28" i="1"/>
  <c r="G28" i="1" s="1"/>
  <c r="E16" i="1"/>
  <c r="G16" i="1" s="1"/>
  <c r="E53" i="1"/>
  <c r="G53" i="1" s="1"/>
  <c r="E49" i="1"/>
  <c r="G49" i="1" s="1"/>
  <c r="E37" i="1"/>
  <c r="G37" i="1" s="1"/>
  <c r="E33" i="1"/>
  <c r="G33" i="1" s="1"/>
  <c r="E21" i="1"/>
  <c r="G21" i="1" s="1"/>
  <c r="E17" i="1"/>
  <c r="G17" i="1" s="1"/>
  <c r="E45" i="1"/>
  <c r="G45" i="1" s="1"/>
  <c r="E29" i="1"/>
  <c r="G29" i="1" s="1"/>
  <c r="E42" i="1"/>
  <c r="G42" i="1" s="1"/>
  <c r="E22" i="1"/>
  <c r="G22" i="1" s="1"/>
  <c r="E38" i="1"/>
  <c r="G38" i="1" s="1"/>
  <c r="E18" i="1"/>
  <c r="G18" i="1" s="1"/>
  <c r="E47" i="1"/>
  <c r="G47" i="1" s="1"/>
  <c r="E31" i="1"/>
  <c r="G31" i="1" s="1"/>
  <c r="E15" i="1"/>
  <c r="G15" i="1" s="1"/>
  <c r="E54" i="1"/>
  <c r="G54" i="1" s="1"/>
  <c r="E56" i="1"/>
  <c r="G56" i="1" s="1"/>
  <c r="E36" i="1"/>
  <c r="G36" i="1" s="1"/>
  <c r="E44" i="1"/>
  <c r="G44" i="1" s="1"/>
  <c r="E26" i="1"/>
  <c r="G26" i="1" s="1"/>
  <c r="E55" i="1"/>
  <c r="G55" i="1" s="1"/>
  <c r="E51" i="1"/>
  <c r="G51" i="1" s="1"/>
  <c r="E39" i="1"/>
  <c r="G39" i="1" s="1"/>
  <c r="E35" i="1"/>
  <c r="G35" i="1" s="1"/>
  <c r="E23" i="1"/>
  <c r="G23" i="1" s="1"/>
  <c r="E19" i="1"/>
  <c r="G19" i="1" s="1"/>
  <c r="G34" i="1"/>
  <c r="G43" i="1"/>
  <c r="G25" i="1"/>
  <c r="E14" i="1"/>
  <c r="G14" i="1" s="1"/>
  <c r="E9" i="1"/>
  <c r="E13" i="1"/>
  <c r="E11" i="1"/>
  <c r="E12" i="1"/>
  <c r="E10" i="1"/>
  <c r="F18" i="1" l="1"/>
  <c r="H18" i="1" s="1"/>
  <c r="F50" i="1"/>
  <c r="F56" i="1"/>
  <c r="F19" i="1"/>
  <c r="F51" i="1"/>
  <c r="H51" i="1" s="1"/>
  <c r="F29" i="1"/>
  <c r="F26" i="1"/>
  <c r="F42" i="1"/>
  <c r="H42" i="1" s="1"/>
  <c r="F58" i="1"/>
  <c r="H58" i="1" s="1"/>
  <c r="F40" i="1"/>
  <c r="H40" i="1" s="1"/>
  <c r="F25" i="1"/>
  <c r="F57" i="1"/>
  <c r="H57" i="1" s="1"/>
  <c r="F27" i="1"/>
  <c r="H27" i="1" s="1"/>
  <c r="F43" i="1"/>
  <c r="H43" i="1" s="1"/>
  <c r="F20" i="1"/>
  <c r="F52" i="1"/>
  <c r="H52" i="1" s="1"/>
  <c r="F45" i="1"/>
  <c r="H45" i="1" s="1"/>
  <c r="F34" i="1"/>
  <c r="H34" i="1" s="1"/>
  <c r="F24" i="1"/>
  <c r="F41" i="1"/>
  <c r="H41" i="1" s="1"/>
  <c r="F35" i="1"/>
  <c r="F36" i="1"/>
  <c r="H36" i="1" s="1"/>
  <c r="F22" i="1"/>
  <c r="F38" i="1"/>
  <c r="H38" i="1" s="1"/>
  <c r="F54" i="1"/>
  <c r="H54" i="1" s="1"/>
  <c r="F32" i="1"/>
  <c r="F17" i="1"/>
  <c r="F49" i="1"/>
  <c r="H49" i="1" s="1"/>
  <c r="F23" i="1"/>
  <c r="H23" i="1" s="1"/>
  <c r="F39" i="1"/>
  <c r="F55" i="1"/>
  <c r="F44" i="1"/>
  <c r="H44" i="1" s="1"/>
  <c r="F37" i="1"/>
  <c r="H37" i="1" s="1"/>
  <c r="F14" i="1"/>
  <c r="F30" i="1"/>
  <c r="F46" i="1"/>
  <c r="H46" i="1" s="1"/>
  <c r="F16" i="1"/>
  <c r="F48" i="1"/>
  <c r="F33" i="1"/>
  <c r="F15" i="1"/>
  <c r="H15" i="1" s="1"/>
  <c r="F31" i="1"/>
  <c r="F47" i="1"/>
  <c r="H47" i="1" s="1"/>
  <c r="F28" i="1"/>
  <c r="F21" i="1"/>
  <c r="H21" i="1" s="1"/>
  <c r="F53" i="1"/>
  <c r="G12" i="1"/>
  <c r="G11" i="1"/>
  <c r="F12" i="1"/>
  <c r="G10" i="1"/>
  <c r="G13" i="1"/>
  <c r="F11" i="1"/>
  <c r="F13" i="1"/>
  <c r="F10" i="1"/>
  <c r="G9" i="1"/>
  <c r="H12" i="1" l="1"/>
  <c r="J12" i="1" s="1"/>
  <c r="K12" i="1" s="1"/>
  <c r="H13" i="1"/>
  <c r="J34" i="1"/>
  <c r="K34" i="1" s="1"/>
  <c r="J40" i="1"/>
  <c r="K40" i="1" s="1"/>
  <c r="H56" i="1"/>
  <c r="J56" i="1" s="1"/>
  <c r="K56" i="1" s="1"/>
  <c r="J37" i="1"/>
  <c r="K37" i="1" s="1"/>
  <c r="J23" i="1"/>
  <c r="K23" i="1" s="1"/>
  <c r="J54" i="1"/>
  <c r="K54" i="1" s="1"/>
  <c r="J45" i="1"/>
  <c r="K45" i="1" s="1"/>
  <c r="J27" i="1"/>
  <c r="K27" i="1" s="1"/>
  <c r="J58" i="1"/>
  <c r="K58" i="1" s="1"/>
  <c r="J51" i="1"/>
  <c r="K51" i="1" s="1"/>
  <c r="J18" i="1"/>
  <c r="K18" i="1" s="1"/>
  <c r="H48" i="1"/>
  <c r="J48" i="1" s="1"/>
  <c r="K48" i="1" s="1"/>
  <c r="H14" i="1"/>
  <c r="J14" i="1" s="1"/>
  <c r="K14" i="1" s="1"/>
  <c r="H55" i="1"/>
  <c r="J55" i="1" s="1"/>
  <c r="K55" i="1" s="1"/>
  <c r="H17" i="1"/>
  <c r="J17" i="1" s="1"/>
  <c r="K17" i="1" s="1"/>
  <c r="H22" i="1"/>
  <c r="J22" i="1" s="1"/>
  <c r="K22" i="1" s="1"/>
  <c r="H35" i="1"/>
  <c r="J35" i="1" s="1"/>
  <c r="K35" i="1" s="1"/>
  <c r="H24" i="1"/>
  <c r="J24" i="1" s="1"/>
  <c r="K24" i="1" s="1"/>
  <c r="J47" i="1"/>
  <c r="K47" i="1" s="1"/>
  <c r="J36" i="1"/>
  <c r="K36" i="1" s="1"/>
  <c r="J43" i="1"/>
  <c r="K43" i="1" s="1"/>
  <c r="H28" i="1"/>
  <c r="J28" i="1" s="1"/>
  <c r="K28" i="1" s="1"/>
  <c r="H33" i="1"/>
  <c r="J33" i="1" s="1"/>
  <c r="K33" i="1" s="1"/>
  <c r="H30" i="1"/>
  <c r="J30" i="1" s="1"/>
  <c r="K30" i="1" s="1"/>
  <c r="J21" i="1"/>
  <c r="K21" i="1" s="1"/>
  <c r="J15" i="1"/>
  <c r="K15" i="1" s="1"/>
  <c r="J46" i="1"/>
  <c r="K46" i="1" s="1"/>
  <c r="J44" i="1"/>
  <c r="K44" i="1" s="1"/>
  <c r="J49" i="1"/>
  <c r="J38" i="1"/>
  <c r="K38" i="1" s="1"/>
  <c r="J41" i="1"/>
  <c r="J52" i="1"/>
  <c r="K52" i="1" s="1"/>
  <c r="J57" i="1"/>
  <c r="K57" i="1" s="1"/>
  <c r="J42" i="1"/>
  <c r="K42" i="1" s="1"/>
  <c r="H53" i="1"/>
  <c r="J53" i="1" s="1"/>
  <c r="K53" i="1" s="1"/>
  <c r="H31" i="1"/>
  <c r="J31" i="1" s="1"/>
  <c r="K31" i="1" s="1"/>
  <c r="H16" i="1"/>
  <c r="J16" i="1" s="1"/>
  <c r="K16" i="1" s="1"/>
  <c r="H10" i="1"/>
  <c r="J10" i="1" s="1"/>
  <c r="K10" i="1" s="1"/>
  <c r="H20" i="1"/>
  <c r="J20" i="1" s="1"/>
  <c r="K20" i="1" s="1"/>
  <c r="H25" i="1"/>
  <c r="J25" i="1" s="1"/>
  <c r="K25" i="1" s="1"/>
  <c r="H26" i="1"/>
  <c r="J26" i="1" s="1"/>
  <c r="K26" i="1" s="1"/>
  <c r="H39" i="1"/>
  <c r="J39" i="1" s="1"/>
  <c r="K39" i="1" s="1"/>
  <c r="H32" i="1"/>
  <c r="J32" i="1" s="1"/>
  <c r="K32" i="1" s="1"/>
  <c r="H29" i="1"/>
  <c r="J29" i="1" s="1"/>
  <c r="K29" i="1" s="1"/>
  <c r="H19" i="1"/>
  <c r="J19" i="1" s="1"/>
  <c r="K19" i="1" s="1"/>
  <c r="H50" i="1"/>
  <c r="J50" i="1" s="1"/>
  <c r="K50" i="1" s="1"/>
  <c r="H11" i="1"/>
  <c r="J11" i="1" s="1"/>
  <c r="K11" i="1" s="1"/>
  <c r="J13" i="1"/>
  <c r="K13" i="1" s="1"/>
  <c r="K49" i="1"/>
  <c r="K41" i="1"/>
  <c r="F9" i="1"/>
  <c r="H9" i="1" l="1"/>
  <c r="J9" i="1" l="1"/>
  <c r="K9" i="1" s="1"/>
</calcChain>
</file>

<file path=xl/sharedStrings.xml><?xml version="1.0" encoding="utf-8"?>
<sst xmlns="http://schemas.openxmlformats.org/spreadsheetml/2006/main" count="170" uniqueCount="77">
  <si>
    <t>Nº</t>
  </si>
  <si>
    <t>NOME DO ALUNO</t>
  </si>
  <si>
    <t>1º BIM</t>
  </si>
  <si>
    <t>2º BIM</t>
  </si>
  <si>
    <t>3º BIM</t>
  </si>
  <si>
    <t>4º BIM</t>
  </si>
  <si>
    <t>MÉDIA</t>
  </si>
  <si>
    <t>1º TRAB</t>
  </si>
  <si>
    <t>2º TRAB</t>
  </si>
  <si>
    <t>PROVA</t>
  </si>
  <si>
    <t>RESULTADO</t>
  </si>
  <si>
    <t>CRITÉRIOS DE PONTUAÇÃO</t>
  </si>
  <si>
    <t>TIPO DO TRABALHO</t>
  </si>
  <si>
    <t>SOMAR PONTOS</t>
  </si>
  <si>
    <t>MÉDIA DE PONTOS</t>
  </si>
  <si>
    <t>PESO PARA O TRABALHO</t>
  </si>
  <si>
    <t>PESO PARA A PROVA</t>
  </si>
  <si>
    <t>MÉDIA DA TURMA</t>
  </si>
  <si>
    <t>SITUAÇÃO</t>
  </si>
  <si>
    <t>PROVA FINAL</t>
  </si>
  <si>
    <t>APROVADO</t>
  </si>
  <si>
    <t>REPROVADO</t>
  </si>
  <si>
    <t>FALTAS</t>
  </si>
  <si>
    <t>NOTA MÍNIMA PARA APROVAÇÃO</t>
  </si>
  <si>
    <t>POR MÉDIA</t>
  </si>
  <si>
    <t>APÓS FINAL</t>
  </si>
  <si>
    <t>MÉDIA FINAL</t>
  </si>
  <si>
    <t>RÓTULOS</t>
  </si>
  <si>
    <t>NOME DA INSTITUIÇÃO</t>
  </si>
  <si>
    <t>SÉRIE/TURMA</t>
  </si>
  <si>
    <t>CONFIGURAÇÕES</t>
  </si>
  <si>
    <t>Este trabalho está licenciado sob a Licença Attribution-NonCommercial-ShareAlike 3.0 Unported da Creative Commons. Para ver uma cópia desta licença, visite http://creativecommons.org/licenses/by-nc-sa/3.0/deed.pt_BR ou envie uma carta para Creative Common</t>
  </si>
  <si>
    <t>Esta é a aba GERAL, onde você poderá acompanhar as notas e as faltas dos alunos ao longo do ano letivo.</t>
  </si>
  <si>
    <t>Alguns campos desta aba estão bloqueados (sem senha) para evitar a edição acidental de fórmulas.</t>
  </si>
  <si>
    <t>Você pode desbloquear esta aba a qualquer tempo utilizando a opção correspondente no menu REVISÃO.</t>
  </si>
  <si>
    <t>DIGITE O NOME DA INSTITUIÇÃO AQUI</t>
  </si>
  <si>
    <t>INSIRA A SÉRIE/TURMA</t>
  </si>
  <si>
    <t>NAVEGAÇÃO</t>
  </si>
  <si>
    <t>1º Bimestre</t>
  </si>
  <si>
    <t>2º Bimestre</t>
  </si>
  <si>
    <t>3º Bimestre</t>
  </si>
  <si>
    <t>4º Bimestre</t>
  </si>
  <si>
    <t>GERAL</t>
  </si>
  <si>
    <t>Relatório Dinâmico</t>
  </si>
  <si>
    <t>CLIQUE AQUI
PARA DICAS RÁPIDAS</t>
  </si>
  <si>
    <t>VOLTAR PARA O TOPO</t>
  </si>
  <si>
    <t>DICAS RÁPIDAS DE PREENCHIMENTO</t>
  </si>
  <si>
    <t>Clique sobre as notas de qualquer bimestre para abrir a respectiva aba de visualização e edição.</t>
  </si>
  <si>
    <t>Utilize os controles no topo desta aba para configurar os critérios de aprovação e a quantidade máxima de faltas.</t>
  </si>
  <si>
    <r>
      <rPr>
        <b/>
        <sz val="11"/>
        <color rgb="FFFF0000"/>
        <rFont val="Calibri"/>
        <family val="2"/>
        <scheme val="minor"/>
      </rPr>
      <t>ATENÇÃO!</t>
    </r>
    <r>
      <rPr>
        <sz val="11"/>
        <color rgb="FFFF0000"/>
        <rFont val="Calibri"/>
        <family val="2"/>
        <scheme val="minor"/>
      </rPr>
      <t xml:space="preserve"> A relação de alunos não deve ser reordenada após a atribuição das primeiras notas.</t>
    </r>
  </si>
  <si>
    <t>1º BIMESTRE</t>
  </si>
  <si>
    <t>2º BIMESTRE</t>
  </si>
  <si>
    <t>3º BIMESTRE</t>
  </si>
  <si>
    <t>4º BIMESTRE</t>
  </si>
  <si>
    <t>Caso não tenha sido exigido nenhum trabalho dos alunos, basta manter as células em branco.</t>
  </si>
  <si>
    <t>Configure no quadro acima a composição da nota do bimestre com base nos trabalhos e prova.</t>
  </si>
  <si>
    <t>Preencha nesta aba apenas as faltas e as notas dos alunos. Nomes são incluídos na aba GERAL.</t>
  </si>
  <si>
    <t>Valores</t>
  </si>
  <si>
    <t>MD 1º BIM</t>
  </si>
  <si>
    <t>MD 2º BIM</t>
  </si>
  <si>
    <t>MD 3º BIM</t>
  </si>
  <si>
    <t>MD 4º BIM</t>
  </si>
  <si>
    <t>QTD FALTAS</t>
  </si>
  <si>
    <t xml:space="preserve">MD FINAL </t>
  </si>
  <si>
    <t>DICAS RÁPIDAS</t>
  </si>
  <si>
    <t>QTD</t>
  </si>
  <si>
    <t>%</t>
  </si>
  <si>
    <t>TOTAL</t>
  </si>
  <si>
    <t>NÚMERO MÁXIMO DE FALTAS</t>
  </si>
  <si>
    <t>PRECISÃO (CASAS DECIMAIS)</t>
  </si>
  <si>
    <t>INFORME O NOME DA DISCIPLINA / PROFESSOR(A)</t>
  </si>
  <si>
    <t>NOME DA DISCIPLINA / PROFESSOR(A)</t>
  </si>
  <si>
    <t>QUADRO</t>
  </si>
  <si>
    <t>RESUMO</t>
  </si>
  <si>
    <t>A tabela dinâmica ao lado é atualizada automaticamente sempre que você abrir este arquivo no Microsoft Excel.</t>
  </si>
  <si>
    <r>
      <t>Para atualizá-la depois de aberta, após a edição das notas (edite cada nota na aba do respectivo bimestre),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006600"/>
        <rFont val="Calibri"/>
        <family val="2"/>
        <scheme val="minor"/>
      </rPr>
      <t>clique com o botão direito sobre uma de suas células e escolha a opção "Atualizar"</t>
    </r>
    <r>
      <rPr>
        <sz val="11"/>
        <rFont val="Calibri"/>
        <family val="2"/>
        <scheme val="minor"/>
      </rPr>
      <t xml:space="preserve"> no menu contextual que aparecerá.</t>
    </r>
  </si>
  <si>
    <t xml:space="preserve">Utilize as opções abaixo para configurar
as regras de sua disciplina.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</si>
</sst>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u/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0"/>
      <color rgb="FF0000FF"/>
      <name val="Calibri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horizontal="left"/>
    </xf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0" fontId="8" fillId="0" borderId="0" xfId="1" applyFont="1" applyBorder="1" applyAlignment="1" applyProtection="1"/>
    <xf numFmtId="0" fontId="3" fillId="0" borderId="6" xfId="0" applyFont="1" applyBorder="1" applyAlignment="1">
      <alignment vertical="center"/>
    </xf>
    <xf numFmtId="0" fontId="0" fillId="0" borderId="0" xfId="0" pivotButton="1" applyFont="1" applyAlignment="1">
      <alignment horizontal="left"/>
    </xf>
    <xf numFmtId="0" fontId="7" fillId="3" borderId="0" xfId="1" applyFont="1" applyFill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0" fillId="5" borderId="8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pivotButton="1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3" borderId="4" xfId="0" applyFill="1" applyBorder="1" applyAlignment="1" applyProtection="1">
      <alignment horizontal="left"/>
      <protection locked="0"/>
    </xf>
    <xf numFmtId="0" fontId="3" fillId="0" borderId="6" xfId="0" applyFont="1" applyFill="1" applyBorder="1"/>
    <xf numFmtId="0" fontId="0" fillId="0" borderId="6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/>
    <xf numFmtId="9" fontId="0" fillId="0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8" fillId="0" borderId="0" xfId="1" applyFont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9" fillId="3" borderId="0" xfId="1" applyFont="1" applyFill="1" applyAlignment="1" applyProtection="1">
      <alignment horizontal="center" vertical="center" wrapText="1"/>
    </xf>
    <xf numFmtId="0" fontId="12" fillId="11" borderId="10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17" fillId="0" borderId="0" xfId="1" applyFont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/>
    </xf>
    <xf numFmtId="0" fontId="8" fillId="0" borderId="9" xfId="1" quotePrefix="1" applyFont="1" applyBorder="1" applyAlignment="1" applyProtection="1">
      <alignment horizontal="left"/>
    </xf>
    <xf numFmtId="0" fontId="0" fillId="5" borderId="0" xfId="0" applyFill="1"/>
    <xf numFmtId="0" fontId="0" fillId="5" borderId="0" xfId="0" quotePrefix="1" applyFill="1"/>
    <xf numFmtId="0" fontId="3" fillId="0" borderId="6" xfId="0" applyFont="1" applyBorder="1" applyAlignment="1">
      <alignment horizontal="left" vertical="center"/>
    </xf>
    <xf numFmtId="0" fontId="8" fillId="0" borderId="0" xfId="1" quotePrefix="1" applyFont="1" applyBorder="1" applyAlignment="1" applyProtection="1">
      <alignment horizontal="left"/>
    </xf>
    <xf numFmtId="0" fontId="13" fillId="11" borderId="10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0" xfId="1" applyFont="1" applyBorder="1" applyAlignment="1" applyProtection="1">
      <alignment horizontal="left"/>
    </xf>
    <xf numFmtId="0" fontId="18" fillId="0" borderId="0" xfId="1" quotePrefix="1" applyFont="1" applyBorder="1" applyAlignment="1" applyProtection="1">
      <alignment horizontal="left"/>
    </xf>
    <xf numFmtId="0" fontId="0" fillId="5" borderId="0" xfId="0" applyFont="1" applyFill="1"/>
    <xf numFmtId="0" fontId="0" fillId="5" borderId="0" xfId="0" quotePrefix="1" applyFont="1" applyFill="1"/>
    <xf numFmtId="0" fontId="18" fillId="0" borderId="9" xfId="1" applyFont="1" applyBorder="1" applyAlignment="1" applyProtection="1">
      <alignment horizontal="left"/>
    </xf>
    <xf numFmtId="0" fontId="18" fillId="0" borderId="9" xfId="1" quotePrefix="1" applyFont="1" applyBorder="1" applyAlignment="1" applyProtection="1">
      <alignment horizontal="left"/>
    </xf>
  </cellXfs>
  <cellStyles count="2">
    <cellStyle name="Hiperlink" xfId="1" builtinId="8"/>
    <cellStyle name="Normal" xfId="0" builtinId="0"/>
  </cellStyles>
  <dxfs count="59">
    <dxf>
      <numFmt numFmtId="13" formatCode="0%"/>
    </dxf>
    <dxf>
      <fill>
        <patternFill patternType="none">
          <bgColor auto="1"/>
        </patternFill>
      </fill>
    </dxf>
    <dxf>
      <font>
        <sz val="11"/>
      </font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4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z val="11"/>
      </font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4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2" formatCode="0.00"/>
    </dxf>
    <dxf>
      <numFmt numFmtId="165" formatCode="0.000"/>
    </dxf>
    <dxf>
      <font>
        <color theme="0"/>
      </font>
      <fill>
        <patternFill>
          <bgColor rgb="FFFF0000"/>
        </patternFill>
      </fill>
    </dxf>
    <dxf>
      <font>
        <b val="0"/>
        <i/>
        <strike/>
        <u val="none"/>
        <color theme="0" tint="-0.24994659260841701"/>
      </font>
    </dxf>
    <dxf>
      <numFmt numFmtId="2" formatCode="0.00"/>
    </dxf>
    <dxf>
      <numFmt numFmtId="165" formatCode="0.000"/>
    </dxf>
    <dxf>
      <font>
        <color theme="0"/>
      </font>
      <fill>
        <patternFill>
          <bgColor rgb="FFFF0000"/>
        </patternFill>
      </fill>
    </dxf>
    <dxf>
      <font>
        <b val="0"/>
        <i/>
        <strike/>
        <u val="none"/>
        <color theme="0" tint="-0.24994659260841701"/>
      </font>
    </dxf>
    <dxf>
      <numFmt numFmtId="2" formatCode="0.00"/>
    </dxf>
    <dxf>
      <numFmt numFmtId="165" formatCode="0.000"/>
    </dxf>
    <dxf>
      <font>
        <color theme="0"/>
      </font>
      <fill>
        <patternFill>
          <bgColor rgb="FFFF0000"/>
        </patternFill>
      </fill>
    </dxf>
    <dxf>
      <font>
        <b val="0"/>
        <i/>
        <strike/>
        <u val="none"/>
        <color theme="0" tint="-0.24994659260841701"/>
      </font>
    </dxf>
    <dxf>
      <numFmt numFmtId="2" formatCode="0.00"/>
    </dxf>
    <dxf>
      <numFmt numFmtId="165" formatCode="0.000"/>
    </dxf>
    <dxf>
      <font>
        <color theme="0"/>
      </font>
      <fill>
        <patternFill>
          <bgColor rgb="FFFF0000"/>
        </patternFill>
      </fill>
    </dxf>
    <dxf>
      <font>
        <b val="0"/>
        <i/>
        <strike/>
        <u val="none"/>
        <color theme="0" tint="-0.24994659260841701"/>
      </font>
    </dxf>
    <dxf>
      <numFmt numFmtId="2" formatCode="0.00"/>
    </dxf>
    <dxf>
      <numFmt numFmtId="165" formatCode="0.00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[reidasplanilhas-quadro-de-acompanhamento-do-desempenho-de-alunos_v2.xlsx]CLASSIF!SITUAÇÃO</c:name>
    <c:fmtId val="11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CLASSIF!$C$7:$C$8</c:f>
              <c:strCache>
                <c:ptCount val="1"/>
                <c:pt idx="0">
                  <c:v>QTD</c:v>
                </c:pt>
              </c:strCache>
            </c:strRef>
          </c:tx>
          <c:explosion val="25"/>
          <c:cat>
            <c:strRef>
              <c:f>CLASSIF!$B$9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CLASSIF!$C$9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CLASSIF!$D$7:$D$8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CLASSIF!$B$9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CLASSIF!$D$9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://reidasplanilhas.com.br/compartilhe/?cod=RDP0027" TargetMode="External"/><Relationship Id="rId7" Type="http://schemas.openxmlformats.org/officeDocument/2006/relationships/hyperlink" Target="http://reidasplanilhas.com.br/ajuda-online/?cod=RDP0027" TargetMode="External"/><Relationship Id="rId12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http://reidasplanilhas.com.br/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reidasplanilhas.com.br/doacoes/?cod=RDP0027" TargetMode="External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hyperlink" Target="http://reidasplanilhas.com.br/termos-de-uso/?cod=RDP002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95249</xdr:colOff>
      <xdr:row>0</xdr:row>
      <xdr:rowOff>1044000</xdr:rowOff>
    </xdr:to>
    <xdr:sp macro="" textlink="">
      <xdr:nvSpPr>
        <xdr:cNvPr id="24" name="Retângulo 23"/>
        <xdr:cNvSpPr/>
      </xdr:nvSpPr>
      <xdr:spPr>
        <a:xfrm>
          <a:off x="0" y="0"/>
          <a:ext cx="15668624" cy="1044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163249</xdr:colOff>
      <xdr:row>0</xdr:row>
      <xdr:rowOff>952500</xdr:rowOff>
    </xdr:to>
    <xdr:pic>
      <xdr:nvPicPr>
        <xdr:cNvPr id="25" name="Imagem 4" descr="logo.gif">
          <a:hlinkClick xmlns:r="http://schemas.openxmlformats.org/officeDocument/2006/relationships" r:id="rId1" tooltip="Clique para retornar ao nosso blog!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321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299972</xdr:colOff>
      <xdr:row>0</xdr:row>
      <xdr:rowOff>0</xdr:rowOff>
    </xdr:from>
    <xdr:to>
      <xdr:col>16</xdr:col>
      <xdr:colOff>1045082</xdr:colOff>
      <xdr:row>0</xdr:row>
      <xdr:rowOff>1008000</xdr:rowOff>
    </xdr:to>
    <xdr:grpSp>
      <xdr:nvGrpSpPr>
        <xdr:cNvPr id="26" name="Grupo 9">
          <a:hlinkClick xmlns:r="http://schemas.openxmlformats.org/officeDocument/2006/relationships" r:id="rId3" tooltip="Clique para indicar esta planilha para seus amigos!"/>
        </xdr:cNvPr>
        <xdr:cNvGrpSpPr>
          <a:grpSpLocks/>
        </xdr:cNvGrpSpPr>
      </xdr:nvGrpSpPr>
      <xdr:grpSpPr bwMode="auto">
        <a:xfrm>
          <a:off x="13777847" y="0"/>
          <a:ext cx="1792860" cy="1008000"/>
          <a:chOff x="14464244" y="0"/>
          <a:chExt cx="1775025" cy="1008000"/>
        </a:xfrm>
      </xdr:grpSpPr>
      <xdr:sp macro="" textlink="">
        <xdr:nvSpPr>
          <xdr:cNvPr id="27" name="Retângulo de cantos arredondados 26"/>
          <xdr:cNvSpPr/>
        </xdr:nvSpPr>
        <xdr:spPr>
          <a:xfrm>
            <a:off x="14464247" y="0"/>
            <a:ext cx="1775022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28" name="Imagem 11" descr="f_logo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71263" y="50799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m 12" descr="gplus-64.pn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64244" y="508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m 13" descr="twitter-bird-white-on-blue.pn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67755" y="635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1" name="Retângulo de cantos arredondados 30"/>
          <xdr:cNvSpPr/>
        </xdr:nvSpPr>
        <xdr:spPr>
          <a:xfrm>
            <a:off x="14730868" y="581025"/>
            <a:ext cx="1349016" cy="342900"/>
          </a:xfrm>
          <a:prstGeom prst="roundRect">
            <a:avLst>
              <a:gd name="adj" fmla="val 7576"/>
            </a:avLst>
          </a:prstGeom>
          <a:solidFill>
            <a:srgbClr val="7030A0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INDIQUE AQUI!</a:t>
            </a:r>
          </a:p>
        </xdr:txBody>
      </xdr:sp>
    </xdr:grpSp>
    <xdr:clientData/>
  </xdr:twoCellAnchor>
  <xdr:twoCellAnchor editAs="absolute">
    <xdr:from>
      <xdr:col>9</xdr:col>
      <xdr:colOff>716690</xdr:colOff>
      <xdr:row>0</xdr:row>
      <xdr:rowOff>0</xdr:rowOff>
    </xdr:from>
    <xdr:to>
      <xdr:col>12</xdr:col>
      <xdr:colOff>140203</xdr:colOff>
      <xdr:row>0</xdr:row>
      <xdr:rowOff>1008000</xdr:rowOff>
    </xdr:to>
    <xdr:grpSp>
      <xdr:nvGrpSpPr>
        <xdr:cNvPr id="32" name="Grupo 19">
          <a:hlinkClick xmlns:r="http://schemas.openxmlformats.org/officeDocument/2006/relationships" r:id="rId7" tooltip="Clique para abrir a Ajuda Online em nosso blog!"/>
        </xdr:cNvPr>
        <xdr:cNvGrpSpPr>
          <a:grpSpLocks/>
        </xdr:cNvGrpSpPr>
      </xdr:nvGrpSpPr>
      <xdr:grpSpPr bwMode="auto">
        <a:xfrm>
          <a:off x="9848784" y="0"/>
          <a:ext cx="1792857" cy="1008000"/>
          <a:chOff x="12103100" y="127000"/>
          <a:chExt cx="1790543" cy="1004860"/>
        </a:xfrm>
      </xdr:grpSpPr>
      <xdr:sp macro="" textlink="">
        <xdr:nvSpPr>
          <xdr:cNvPr id="33" name="Retângulo de cantos arredondados 32"/>
          <xdr:cNvSpPr/>
        </xdr:nvSpPr>
        <xdr:spPr>
          <a:xfrm>
            <a:off x="12103100" y="127000"/>
            <a:ext cx="1790543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34" name="Imagem 21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132890" y="127000"/>
            <a:ext cx="898070" cy="90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tângulo de cantos arredondados 34"/>
          <xdr:cNvSpPr/>
        </xdr:nvSpPr>
        <xdr:spPr>
          <a:xfrm>
            <a:off x="12513665" y="715710"/>
            <a:ext cx="1360813" cy="341832"/>
          </a:xfrm>
          <a:prstGeom prst="roundRect">
            <a:avLst>
              <a:gd name="adj" fmla="val 7576"/>
            </a:avLst>
          </a:prstGeom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AJUDA</a:t>
            </a:r>
            <a:r>
              <a:rPr lang="pt-BR" sz="1100" baseline="0"/>
              <a:t> ONLINE</a:t>
            </a:r>
            <a:endParaRPr lang="pt-BR" sz="1100"/>
          </a:p>
        </xdr:txBody>
      </xdr:sp>
    </xdr:grpSp>
    <xdr:clientData/>
  </xdr:twoCellAnchor>
  <xdr:twoCellAnchor editAs="absolute">
    <xdr:from>
      <xdr:col>7</xdr:col>
      <xdr:colOff>407129</xdr:colOff>
      <xdr:row>0</xdr:row>
      <xdr:rowOff>0</xdr:rowOff>
    </xdr:from>
    <xdr:to>
      <xdr:col>9</xdr:col>
      <xdr:colOff>509297</xdr:colOff>
      <xdr:row>0</xdr:row>
      <xdr:rowOff>1008000</xdr:rowOff>
    </xdr:to>
    <xdr:grpSp>
      <xdr:nvGrpSpPr>
        <xdr:cNvPr id="36" name="Grupo 27">
          <a:hlinkClick xmlns:r="http://schemas.openxmlformats.org/officeDocument/2006/relationships" r:id="rId9" tooltip="Clique para conferir os Termos de Uso desta planilha!"/>
        </xdr:cNvPr>
        <xdr:cNvGrpSpPr>
          <a:grpSpLocks/>
        </xdr:cNvGrpSpPr>
      </xdr:nvGrpSpPr>
      <xdr:grpSpPr bwMode="auto">
        <a:xfrm>
          <a:off x="7848535" y="0"/>
          <a:ext cx="1792856" cy="1008000"/>
          <a:chOff x="7670800" y="0"/>
          <a:chExt cx="1814260" cy="1004860"/>
        </a:xfrm>
      </xdr:grpSpPr>
      <xdr:sp macro="" textlink="">
        <xdr:nvSpPr>
          <xdr:cNvPr id="37" name="Retângulo de cantos arredondados 36"/>
          <xdr:cNvSpPr/>
        </xdr:nvSpPr>
        <xdr:spPr>
          <a:xfrm>
            <a:off x="7670800" y="0"/>
            <a:ext cx="1814260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38" name="Imagem 29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670801" y="747"/>
            <a:ext cx="990599" cy="989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Retângulo de cantos arredondados 38"/>
          <xdr:cNvSpPr/>
        </xdr:nvSpPr>
        <xdr:spPr>
          <a:xfrm>
            <a:off x="8100064" y="588710"/>
            <a:ext cx="1378838" cy="341832"/>
          </a:xfrm>
          <a:prstGeom prst="roundRect">
            <a:avLst>
              <a:gd name="adj" fmla="val 7576"/>
            </a:avLst>
          </a:prstGeom>
          <a:solidFill>
            <a:schemeClr val="tx2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 baseline="0"/>
              <a:t>TERMOS DE USO</a:t>
            </a:r>
            <a:endParaRPr lang="pt-BR" sz="1100"/>
          </a:p>
        </xdr:txBody>
      </xdr:sp>
    </xdr:grpSp>
    <xdr:clientData/>
  </xdr:twoCellAnchor>
  <xdr:twoCellAnchor editAs="oneCell">
    <xdr:from>
      <xdr:col>12</xdr:col>
      <xdr:colOff>302356</xdr:colOff>
      <xdr:row>0</xdr:row>
      <xdr:rowOff>0</xdr:rowOff>
    </xdr:from>
    <xdr:to>
      <xdr:col>15</xdr:col>
      <xdr:colOff>118775</xdr:colOff>
      <xdr:row>0</xdr:row>
      <xdr:rowOff>1008000</xdr:rowOff>
    </xdr:to>
    <xdr:grpSp>
      <xdr:nvGrpSpPr>
        <xdr:cNvPr id="40" name="Grupo 39">
          <a:hlinkClick xmlns:r="http://schemas.openxmlformats.org/officeDocument/2006/relationships" r:id="rId11" tooltip="Ajude-nos com qualquer valor para continuarmos com este trabalho!"/>
        </xdr:cNvPr>
        <xdr:cNvGrpSpPr/>
      </xdr:nvGrpSpPr>
      <xdr:grpSpPr>
        <a:xfrm>
          <a:off x="11803794" y="0"/>
          <a:ext cx="1792856" cy="1008000"/>
          <a:chOff x="10972800" y="0"/>
          <a:chExt cx="1800000" cy="1008000"/>
        </a:xfrm>
      </xdr:grpSpPr>
      <xdr:sp macro="" textlink="">
        <xdr:nvSpPr>
          <xdr:cNvPr id="41" name="Retângulo de cantos arredondados 40"/>
          <xdr:cNvSpPr/>
        </xdr:nvSpPr>
        <xdr:spPr bwMode="auto">
          <a:xfrm>
            <a:off x="10972800" y="0"/>
            <a:ext cx="1800000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42" name="Imagem 41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01376" y="0"/>
            <a:ext cx="890016" cy="89001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43" name="Retângulo de cantos arredondados 42"/>
          <xdr:cNvSpPr/>
        </xdr:nvSpPr>
        <xdr:spPr bwMode="auto">
          <a:xfrm>
            <a:off x="11319378" y="581025"/>
            <a:ext cx="1368000" cy="342900"/>
          </a:xfrm>
          <a:prstGeom prst="roundRect">
            <a:avLst>
              <a:gd name="adj" fmla="val 7576"/>
            </a:avLst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FAÇA</a:t>
            </a:r>
            <a:r>
              <a:rPr lang="pt-BR" sz="1100" baseline="0"/>
              <a:t> UMA DOAÇÃO</a:t>
            </a:r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178593</xdr:colOff>
      <xdr:row>4</xdr:row>
      <xdr:rowOff>-1</xdr:rowOff>
    </xdr:from>
    <xdr:to>
      <xdr:col>8</xdr:col>
      <xdr:colOff>23812</xdr:colOff>
      <xdr:row>14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or" refreshedDate="41363.461016435183" createdVersion="3" refreshedVersion="4" minRefreshableVersion="3" recordCount="50">
  <cacheSource type="worksheet">
    <worksheetSource ref="A8:K58" sheet="GERAL"/>
  </cacheSource>
  <cacheFields count="11">
    <cacheField name="Nº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NOME DO ALUNO" numFmtId="0">
      <sharedItems containsNonDate="0" containsBlank="1" count="77">
        <m/>
        <s v="CARLOS RIBEIRO MARTINS FREIRE" u="1"/>
        <s v="RICARDO ROBERTO LEITE XAVIER" u="1"/>
        <s v="V" u="1"/>
        <s v="SERGIO ROBERTO PEDRO CARVALHO" u="1"/>
        <s v="R" u="1"/>
        <s v="N" u="1"/>
        <s v="J" u="1"/>
        <s v="ANA SILVA ALBERTO CARVALHO" u="1"/>
        <s v="F" u="1"/>
        <s v="FERNANDO FERREIRA MANOEL MELO" u="1"/>
        <s v="B" u="1"/>
        <s v="EDSON OLIVEIRA FELIX TEIXEIRA" u="1"/>
        <s v="JOAO" u="1"/>
        <s v="ELIANE FERNANDO COSTA MOURA" u="1"/>
        <s v="EDSON FERNANDO LIMA VASCONCELOS" u="1"/>
        <s v="JOSE SOARES SANTOS ANDRADE" u="1"/>
        <s v="SEVERINA HENRIQUE ALBERTO PESSOA" u="1"/>
        <s v="FERNANDO GOMES ARAUJO SANTANA" u="1"/>
        <s v="RICARDO GONCALVES PAULA CAVALCANTE" u="1"/>
        <s v="CARLOS MARQUES PAULA LINS" u="1"/>
        <s v="Ç" u="1"/>
        <s v="MARIA VIEIRA HELENA XAVIER" u="1"/>
        <s v="ANTONIO RODRIGUES PAULA TENORIO" u="1"/>
        <s v="MARCELO SILVA SOUZA XAVIER" u="1"/>
        <s v="Y" u="1"/>
        <s v="U" u="1"/>
        <s v="SONIA SILVA CESAR TENORIO" u="1"/>
        <s v="PEDRO FERREIRA FERNANDES MARINHO" u="1"/>
        <s v="I" u="1"/>
        <s v="E" u="1"/>
        <s v="MARCIA GOMES CORDEIRO MELO" u="1"/>
        <s v="SONIA GONCALVES SEVERINO ROCHA" u="1"/>
        <s v="MANOEL HENRIQUE AUGUSTO SANTANA" u="1"/>
        <s v="ADRIANA LOPES HELENA CABRAL" u="1"/>
        <s v="PAULO LUIZ MARTINS CABRAL" u="1"/>
        <s v="PEDRO" u="1"/>
        <s v="FRANCISCA RAMOS CARNEIRO TEIXEIRA" u="1"/>
        <s v="MARIA" u="1"/>
        <s v="ADRIANA NUNES ALBERTO NASCIMENTO" u="1"/>
        <s v="ALEX" u="1"/>
        <s v="VERA MARQUES FRANCISCA ALMEIDA" u="1"/>
        <s v="SANDRA LOPES COSTA SANTANA" u="1"/>
        <s v="LUCIA HENRIQUE ALEXANDRE MARINHO" u="1"/>
        <s v="ANDRE OLIVEIRA SANTOS ALMEIDA" u="1"/>
        <s v="JOSE" u="1"/>
        <s v="ROBERTO FERREIRA REGINA CANDIDO" u="1"/>
        <s v="T" u="1"/>
        <s v="FERNANDO JOSE MENDES ROCHA" u="1"/>
        <s v="ADRIANA PEREIRA MONTEIRO TENORIO" u="1"/>
        <s v="L" u="1"/>
        <s v="H" u="1"/>
        <s v="D" u="1"/>
        <s v="VERA RODRIGUES CORDEIRO CABRAL" u="1"/>
        <s v="PEDRO LUCIA CARNEIRO FARIAS" u="1"/>
        <s v="JOAO ROBERTO ARAUJO TEIXEIRA" u="1"/>
        <s v="EDSON SOARES ALEXANDRE TORRES" u="1"/>
        <s v="EDSON RODRIGUES FRANCISCA ANDRADE" u="1"/>
        <s v="TEREZINHA PEREIRA HELENA FREIRE" u="1"/>
        <s v="PAULO PEREIRA LIMA NASCIMENTO" u="1"/>
        <s v="MANOEL MARIA BARROS MOREIRA" u="1"/>
        <s v="PEDRO VIEIRA MENDES CANDIDO" u="1"/>
        <s v="S" u="1"/>
        <s v="FRANCISCO NUNES AUGUSTO FARIAS" u="1"/>
        <s v="SEVERINO OLIVEIRA TAVARES LINS" u="1"/>
        <s v="O" u="1"/>
        <s v="JOSE SILVA" u="1"/>
        <s v="K" u="1"/>
        <s v="MARCOS MARQUES SEVERINO CABRAL" u="1"/>
        <s v="ALEXANDRE VIEIRA MONTEIRO TENORIO" u="1"/>
        <s v="G" u="1"/>
        <s v="TEREZINHA RIBEIRO REGINA ANDRADE" u="1"/>
        <s v="FRANCISCO LOPES LIMA PESSOA" u="1"/>
        <s v="FD" u="1"/>
        <s v="SEVERINA MARIA ARAUJO FARIAS" u="1"/>
        <s v="VERA RIBEIRO PAULO TENORIO" u="1"/>
        <s v="LUIZ RAMOS FERNANDES ALMEIDA" u="1"/>
      </sharedItems>
    </cacheField>
    <cacheField name="FALTAS" numFmtId="1">
      <sharedItems/>
    </cacheField>
    <cacheField name="1º BIM" numFmtId="164">
      <sharedItems/>
    </cacheField>
    <cacheField name="2º BIM" numFmtId="164">
      <sharedItems/>
    </cacheField>
    <cacheField name="3º BIM" numFmtId="164">
      <sharedItems/>
    </cacheField>
    <cacheField name="4º BIM" numFmtId="164">
      <sharedItems/>
    </cacheField>
    <cacheField name="MÉDIA" numFmtId="164">
      <sharedItems/>
    </cacheField>
    <cacheField name="PROVA FINAL" numFmtId="164">
      <sharedItems containsNonDate="0" containsString="0" containsBlank="1"/>
    </cacheField>
    <cacheField name="MÉDIA FINAL" numFmtId="164">
      <sharedItems/>
    </cacheField>
    <cacheField name="SITUAÇÃO" numFmtId="0">
      <sharedItems containsMixedTypes="1" containsNumber="1" containsInteger="1" minValue="0" maxValue="0" count="2">
        <s v="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s v=""/>
    <s v=""/>
    <s v=""/>
    <s v=""/>
    <s v=""/>
    <s v=""/>
    <m/>
    <s v=""/>
    <x v="0"/>
  </r>
  <r>
    <x v="1"/>
    <x v="0"/>
    <s v=""/>
    <s v=""/>
    <s v=""/>
    <s v=""/>
    <s v=""/>
    <s v=""/>
    <m/>
    <s v=""/>
    <x v="0"/>
  </r>
  <r>
    <x v="2"/>
    <x v="0"/>
    <s v=""/>
    <s v=""/>
    <s v=""/>
    <s v=""/>
    <s v=""/>
    <s v=""/>
    <m/>
    <s v=""/>
    <x v="0"/>
  </r>
  <r>
    <x v="3"/>
    <x v="0"/>
    <s v=""/>
    <s v=""/>
    <s v=""/>
    <s v=""/>
    <s v=""/>
    <s v=""/>
    <m/>
    <s v=""/>
    <x v="0"/>
  </r>
  <r>
    <x v="4"/>
    <x v="0"/>
    <s v=""/>
    <s v=""/>
    <s v=""/>
    <s v=""/>
    <s v=""/>
    <s v=""/>
    <m/>
    <s v=""/>
    <x v="0"/>
  </r>
  <r>
    <x v="5"/>
    <x v="0"/>
    <s v=""/>
    <s v=""/>
    <s v=""/>
    <s v=""/>
    <s v=""/>
    <s v=""/>
    <m/>
    <s v=""/>
    <x v="0"/>
  </r>
  <r>
    <x v="6"/>
    <x v="0"/>
    <s v=""/>
    <s v=""/>
    <s v=""/>
    <s v=""/>
    <s v=""/>
    <s v=""/>
    <m/>
    <s v=""/>
    <x v="0"/>
  </r>
  <r>
    <x v="7"/>
    <x v="0"/>
    <s v=""/>
    <s v=""/>
    <s v=""/>
    <s v=""/>
    <s v=""/>
    <s v=""/>
    <m/>
    <s v=""/>
    <x v="0"/>
  </r>
  <r>
    <x v="8"/>
    <x v="0"/>
    <s v=""/>
    <s v=""/>
    <s v=""/>
    <s v=""/>
    <s v=""/>
    <s v=""/>
    <m/>
    <s v=""/>
    <x v="0"/>
  </r>
  <r>
    <x v="9"/>
    <x v="0"/>
    <s v=""/>
    <s v=""/>
    <s v=""/>
    <s v=""/>
    <s v=""/>
    <s v=""/>
    <m/>
    <s v=""/>
    <x v="0"/>
  </r>
  <r>
    <x v="10"/>
    <x v="0"/>
    <s v=""/>
    <s v=""/>
    <s v=""/>
    <s v=""/>
    <s v=""/>
    <s v=""/>
    <m/>
    <s v=""/>
    <x v="0"/>
  </r>
  <r>
    <x v="11"/>
    <x v="0"/>
    <s v=""/>
    <s v=""/>
    <s v=""/>
    <s v=""/>
    <s v=""/>
    <s v=""/>
    <m/>
    <s v=""/>
    <x v="0"/>
  </r>
  <r>
    <x v="12"/>
    <x v="0"/>
    <s v=""/>
    <s v=""/>
    <s v=""/>
    <s v=""/>
    <s v=""/>
    <s v=""/>
    <m/>
    <s v=""/>
    <x v="0"/>
  </r>
  <r>
    <x v="13"/>
    <x v="0"/>
    <s v=""/>
    <s v=""/>
    <s v=""/>
    <s v=""/>
    <s v=""/>
    <s v=""/>
    <m/>
    <s v=""/>
    <x v="0"/>
  </r>
  <r>
    <x v="14"/>
    <x v="0"/>
    <s v=""/>
    <s v=""/>
    <s v=""/>
    <s v=""/>
    <s v=""/>
    <s v=""/>
    <m/>
    <s v=""/>
    <x v="0"/>
  </r>
  <r>
    <x v="15"/>
    <x v="0"/>
    <s v=""/>
    <s v=""/>
    <s v=""/>
    <s v=""/>
    <s v=""/>
    <s v=""/>
    <m/>
    <s v=""/>
    <x v="0"/>
  </r>
  <r>
    <x v="16"/>
    <x v="0"/>
    <s v=""/>
    <s v=""/>
    <s v=""/>
    <s v=""/>
    <s v=""/>
    <s v=""/>
    <m/>
    <s v=""/>
    <x v="0"/>
  </r>
  <r>
    <x v="17"/>
    <x v="0"/>
    <s v=""/>
    <s v=""/>
    <s v=""/>
    <s v=""/>
    <s v=""/>
    <s v=""/>
    <m/>
    <s v=""/>
    <x v="0"/>
  </r>
  <r>
    <x v="18"/>
    <x v="0"/>
    <s v=""/>
    <s v=""/>
    <s v=""/>
    <s v=""/>
    <s v=""/>
    <s v=""/>
    <m/>
    <s v=""/>
    <x v="0"/>
  </r>
  <r>
    <x v="19"/>
    <x v="0"/>
    <s v=""/>
    <s v=""/>
    <s v=""/>
    <s v=""/>
    <s v=""/>
    <s v=""/>
    <m/>
    <s v=""/>
    <x v="0"/>
  </r>
  <r>
    <x v="20"/>
    <x v="0"/>
    <s v=""/>
    <s v=""/>
    <s v=""/>
    <s v=""/>
    <s v=""/>
    <s v=""/>
    <m/>
    <s v=""/>
    <x v="0"/>
  </r>
  <r>
    <x v="21"/>
    <x v="0"/>
    <s v=""/>
    <s v=""/>
    <s v=""/>
    <s v=""/>
    <s v=""/>
    <s v=""/>
    <m/>
    <s v=""/>
    <x v="0"/>
  </r>
  <r>
    <x v="22"/>
    <x v="0"/>
    <s v=""/>
    <s v=""/>
    <s v=""/>
    <s v=""/>
    <s v=""/>
    <s v=""/>
    <m/>
    <s v=""/>
    <x v="0"/>
  </r>
  <r>
    <x v="23"/>
    <x v="0"/>
    <s v=""/>
    <s v=""/>
    <s v=""/>
    <s v=""/>
    <s v=""/>
    <s v=""/>
    <m/>
    <s v=""/>
    <x v="0"/>
  </r>
  <r>
    <x v="24"/>
    <x v="0"/>
    <s v=""/>
    <s v=""/>
    <s v=""/>
    <s v=""/>
    <s v=""/>
    <s v=""/>
    <m/>
    <s v=""/>
    <x v="0"/>
  </r>
  <r>
    <x v="25"/>
    <x v="0"/>
    <s v=""/>
    <s v=""/>
    <s v=""/>
    <s v=""/>
    <s v=""/>
    <s v=""/>
    <m/>
    <s v=""/>
    <x v="0"/>
  </r>
  <r>
    <x v="26"/>
    <x v="0"/>
    <s v=""/>
    <s v=""/>
    <s v=""/>
    <s v=""/>
    <s v=""/>
    <s v=""/>
    <m/>
    <s v=""/>
    <x v="0"/>
  </r>
  <r>
    <x v="27"/>
    <x v="0"/>
    <s v=""/>
    <s v=""/>
    <s v=""/>
    <s v=""/>
    <s v=""/>
    <s v=""/>
    <m/>
    <s v=""/>
    <x v="0"/>
  </r>
  <r>
    <x v="28"/>
    <x v="0"/>
    <s v=""/>
    <s v=""/>
    <s v=""/>
    <s v=""/>
    <s v=""/>
    <s v=""/>
    <m/>
    <s v=""/>
    <x v="0"/>
  </r>
  <r>
    <x v="29"/>
    <x v="0"/>
    <s v=""/>
    <s v=""/>
    <s v=""/>
    <s v=""/>
    <s v=""/>
    <s v=""/>
    <m/>
    <s v=""/>
    <x v="0"/>
  </r>
  <r>
    <x v="30"/>
    <x v="0"/>
    <s v=""/>
    <s v=""/>
    <s v=""/>
    <s v=""/>
    <s v=""/>
    <s v=""/>
    <m/>
    <s v=""/>
    <x v="0"/>
  </r>
  <r>
    <x v="31"/>
    <x v="0"/>
    <s v=""/>
    <s v=""/>
    <s v=""/>
    <s v=""/>
    <s v=""/>
    <s v=""/>
    <m/>
    <s v=""/>
    <x v="0"/>
  </r>
  <r>
    <x v="32"/>
    <x v="0"/>
    <s v=""/>
    <s v=""/>
    <s v=""/>
    <s v=""/>
    <s v=""/>
    <s v=""/>
    <m/>
    <s v=""/>
    <x v="0"/>
  </r>
  <r>
    <x v="33"/>
    <x v="0"/>
    <s v=""/>
    <s v=""/>
    <s v=""/>
    <s v=""/>
    <s v=""/>
    <s v=""/>
    <m/>
    <s v=""/>
    <x v="0"/>
  </r>
  <r>
    <x v="34"/>
    <x v="0"/>
    <s v=""/>
    <s v=""/>
    <s v=""/>
    <s v=""/>
    <s v=""/>
    <s v=""/>
    <m/>
    <s v=""/>
    <x v="0"/>
  </r>
  <r>
    <x v="35"/>
    <x v="0"/>
    <s v=""/>
    <s v=""/>
    <s v=""/>
    <s v=""/>
    <s v=""/>
    <s v=""/>
    <m/>
    <s v=""/>
    <x v="0"/>
  </r>
  <r>
    <x v="36"/>
    <x v="0"/>
    <s v=""/>
    <s v=""/>
    <s v=""/>
    <s v=""/>
    <s v=""/>
    <s v=""/>
    <m/>
    <s v=""/>
    <x v="0"/>
  </r>
  <r>
    <x v="37"/>
    <x v="0"/>
    <s v=""/>
    <s v=""/>
    <s v=""/>
    <s v=""/>
    <s v=""/>
    <s v=""/>
    <m/>
    <s v=""/>
    <x v="0"/>
  </r>
  <r>
    <x v="38"/>
    <x v="0"/>
    <s v=""/>
    <s v=""/>
    <s v=""/>
    <s v=""/>
    <s v=""/>
    <s v=""/>
    <m/>
    <s v=""/>
    <x v="0"/>
  </r>
  <r>
    <x v="39"/>
    <x v="0"/>
    <s v=""/>
    <s v=""/>
    <s v=""/>
    <s v=""/>
    <s v=""/>
    <s v=""/>
    <m/>
    <s v=""/>
    <x v="0"/>
  </r>
  <r>
    <x v="40"/>
    <x v="0"/>
    <s v=""/>
    <s v=""/>
    <s v=""/>
    <s v=""/>
    <s v=""/>
    <s v=""/>
    <m/>
    <s v=""/>
    <x v="0"/>
  </r>
  <r>
    <x v="41"/>
    <x v="0"/>
    <s v=""/>
    <s v=""/>
    <s v=""/>
    <s v=""/>
    <s v=""/>
    <s v=""/>
    <m/>
    <s v=""/>
    <x v="0"/>
  </r>
  <r>
    <x v="42"/>
    <x v="0"/>
    <s v=""/>
    <s v=""/>
    <s v=""/>
    <s v=""/>
    <s v=""/>
    <s v=""/>
    <m/>
    <s v=""/>
    <x v="0"/>
  </r>
  <r>
    <x v="43"/>
    <x v="0"/>
    <s v=""/>
    <s v=""/>
    <s v=""/>
    <s v=""/>
    <s v=""/>
    <s v=""/>
    <m/>
    <s v=""/>
    <x v="0"/>
  </r>
  <r>
    <x v="44"/>
    <x v="0"/>
    <s v=""/>
    <s v=""/>
    <s v=""/>
    <s v=""/>
    <s v=""/>
    <s v=""/>
    <m/>
    <s v=""/>
    <x v="0"/>
  </r>
  <r>
    <x v="45"/>
    <x v="0"/>
    <s v=""/>
    <s v=""/>
    <s v=""/>
    <s v=""/>
    <s v=""/>
    <s v=""/>
    <m/>
    <s v=""/>
    <x v="0"/>
  </r>
  <r>
    <x v="46"/>
    <x v="0"/>
    <s v=""/>
    <s v=""/>
    <s v=""/>
    <s v=""/>
    <s v=""/>
    <s v=""/>
    <m/>
    <s v=""/>
    <x v="0"/>
  </r>
  <r>
    <x v="47"/>
    <x v="0"/>
    <s v=""/>
    <s v=""/>
    <s v=""/>
    <s v=""/>
    <s v=""/>
    <s v=""/>
    <m/>
    <s v=""/>
    <x v="0"/>
  </r>
  <r>
    <x v="48"/>
    <x v="0"/>
    <s v=""/>
    <s v=""/>
    <s v=""/>
    <s v=""/>
    <s v=""/>
    <s v=""/>
    <m/>
    <s v=""/>
    <x v="0"/>
  </r>
  <r>
    <x v="49"/>
    <x v="0"/>
    <s v=""/>
    <s v=""/>
    <s v=""/>
    <s v=""/>
    <s v=""/>
    <s v=""/>
    <m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ITUAÇÃO" cacheId="17" applyNumberFormats="0" applyBorderFormats="0" applyFontFormats="0" applyPatternFormats="0" applyAlignmentFormats="0" applyWidthHeightFormats="1" dataCaption="Valores" grandTotalCaption="TOTAL" showMissing="0" updatedVersion="4" minRefreshableVersion="3" showDrill="0" fieldPrintTitles="1" itemPrintTitles="1" createdVersion="4" indent="0" compact="0" compactData="0" gridDropZones="1" multipleFieldFilters="0" chartFormat="12" rowHeaderCaption="NOME DO ALUNO">
  <location ref="B7:D9" firstHeaderRow="1" firstDataRow="2" firstDataCol="1"/>
  <pivotFields count="11">
    <pivotField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dataField="1" compact="0" outline="0" showAll="0" defaultSubtotal="0">
      <items count="77">
        <item m="1" x="40"/>
        <item m="1" x="13"/>
        <item m="1" x="45"/>
        <item m="1" x="38"/>
        <item m="1" x="36"/>
        <item x="0"/>
        <item m="1" x="66"/>
        <item m="1" x="62"/>
        <item m="1" x="52"/>
        <item m="1" x="9"/>
        <item m="1" x="70"/>
        <item m="1" x="51"/>
        <item m="1" x="47"/>
        <item m="1" x="25"/>
        <item m="1" x="26"/>
        <item m="1" x="7"/>
        <item m="1" x="29"/>
        <item m="1" x="67"/>
        <item m="1" x="65"/>
        <item m="1" x="50"/>
        <item m="1" x="21"/>
        <item m="1" x="6"/>
        <item m="1" x="11"/>
        <item m="1" x="3"/>
        <item m="1" x="5"/>
        <item m="1" x="30"/>
        <item m="1" x="73"/>
        <item m="1" x="34"/>
        <item m="1" x="39"/>
        <item m="1" x="49"/>
        <item m="1" x="69"/>
        <item m="1" x="8"/>
        <item m="1" x="44"/>
        <item m="1" x="23"/>
        <item m="1" x="20"/>
        <item m="1" x="1"/>
        <item m="1" x="15"/>
        <item m="1" x="12"/>
        <item m="1" x="57"/>
        <item m="1" x="56"/>
        <item m="1" x="14"/>
        <item m="1" x="10"/>
        <item m="1" x="18"/>
        <item m="1" x="48"/>
        <item m="1" x="37"/>
        <item m="1" x="72"/>
        <item m="1" x="63"/>
        <item m="1" x="55"/>
        <item m="1" x="16"/>
        <item m="1" x="43"/>
        <item m="1" x="76"/>
        <item m="1" x="33"/>
        <item m="1" x="60"/>
        <item m="1" x="24"/>
        <item m="1" x="31"/>
        <item m="1" x="68"/>
        <item m="1" x="22"/>
        <item m="1" x="35"/>
        <item m="1" x="59"/>
        <item m="1" x="28"/>
        <item m="1" x="54"/>
        <item m="1" x="61"/>
        <item m="1" x="19"/>
        <item m="1" x="2"/>
        <item m="1" x="46"/>
        <item m="1" x="42"/>
        <item m="1" x="4"/>
        <item m="1" x="17"/>
        <item m="1" x="74"/>
        <item m="1" x="64"/>
        <item m="1" x="32"/>
        <item m="1" x="27"/>
        <item m="1" x="58"/>
        <item m="1" x="71"/>
        <item m="1" x="41"/>
        <item m="1" x="75"/>
        <item m="1" x="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axis="axisRow" dataField="1" subtotalCaption="MÉDIA DO GRUPO" compact="0" outline="0" multipleItemSelectionAllowed="1" showAll="0" sortType="ascending">
      <items count="3">
        <item m="1" x="1"/>
        <item x="0"/>
        <item t="default"/>
      </items>
    </pivotField>
  </pivotFields>
  <rowFields count="1">
    <field x="10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QTD" fld="1" subtotal="count" baseField="0" baseItem="0"/>
    <dataField name="%" fld="10" subtotal="count" showDataAs="percentOfTotal" baseField="0" baseItem="0" numFmtId="9"/>
  </dataFields>
  <formats count="16">
    <format dxfId="15">
      <pivotArea dataOnly="0" labelOnly="1" outline="0" axis="axisValues" fieldPosition="0"/>
    </format>
    <format dxfId="14">
      <pivotArea field="1" type="button" dataOnly="0" labelOnly="1" outline="0"/>
    </format>
    <format dxfId="13">
      <pivotArea dataOnly="0" labelOnly="1" outline="0" axis="axisValues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10" count="0"/>
        </references>
      </pivotArea>
    </format>
    <format dxfId="8">
      <pivotArea field="10" type="button" dataOnly="0" labelOnly="1" outline="0" axis="axisRow" fieldPosition="0"/>
    </format>
    <format dxfId="7">
      <pivotArea dataOnly="0" labelOnly="1" grandRow="1" outline="0" fieldPosition="0"/>
    </format>
    <format dxfId="6">
      <pivotArea type="all" dataOnly="0" outline="0" fieldPosition="0"/>
    </format>
    <format dxfId="5">
      <pivotArea field="0" type="button" dataOnly="0" labelOnly="1" outline="0"/>
    </format>
    <format dxfId="4">
      <pivotArea outline="0" collapsedLevelsAreSubtotals="1" fieldPosition="0"/>
    </format>
    <format dxfId="3">
      <pivotArea type="topRight" dataOnly="0" labelOnly="1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hartFormats count="6">
    <chartFormat chart="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0" showColHeaders="1" showRowStripes="0" showColStripes="0" showLastColumn="1"/>
  <filters count="2">
    <filter fld="1" type="captionNotEqual" evalOrder="-1" id="1" stringValue1="">
      <autoFilter ref="A1">
        <filterColumn colId="0">
          <customFilters>
            <customFilter operator="notEqual" val=" "/>
          </customFilters>
        </filterColumn>
      </autoFilter>
    </filter>
    <filter fld="10" type="captionContains" evalOrder="-1" id="2" stringValue1="O">
      <autoFilter ref="A1">
        <filterColumn colId="0">
          <customFilters>
            <customFilter val="*O*"/>
          </customFilters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RELATORIO" cacheId="17" applyNumberFormats="0" applyBorderFormats="0" applyFontFormats="0" applyPatternFormats="0" applyAlignmentFormats="0" applyWidthHeightFormats="1" dataCaption="Valores" grandTotalCaption="MÉDIA DA TURMA" showError="1" updatedVersion="4" minRefreshableVersion="3" showDrill="0" fieldPrintTitles="1" itemPrintTitles="1" createdVersion="4" indent="0" compact="0" compactData="0" gridDropZones="1" multipleFieldFilters="0" chartFormat="1" rowHeaderCaption="NOME DO ALUNO">
  <location ref="A18:H20" firstHeaderRow="1" firstDataRow="2" firstDataCol="2"/>
  <pivotFields count="11">
    <pivotField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Row" compact="0" outline="0" showAll="0" sortType="descending" defaultSubtotal="0">
      <items count="77">
        <item m="1" x="40"/>
        <item m="1" x="13"/>
        <item m="1" x="45"/>
        <item m="1" x="38"/>
        <item m="1" x="36"/>
        <item x="0"/>
        <item m="1" x="66"/>
        <item m="1" x="62"/>
        <item m="1" x="52"/>
        <item m="1" x="9"/>
        <item m="1" x="70"/>
        <item m="1" x="51"/>
        <item m="1" x="47"/>
        <item m="1" x="25"/>
        <item m="1" x="26"/>
        <item m="1" x="7"/>
        <item m="1" x="29"/>
        <item m="1" x="67"/>
        <item m="1" x="65"/>
        <item m="1" x="50"/>
        <item m="1" x="21"/>
        <item m="1" x="6"/>
        <item m="1" x="11"/>
        <item m="1" x="3"/>
        <item m="1" x="5"/>
        <item m="1" x="30"/>
        <item m="1" x="73"/>
        <item m="1" x="34"/>
        <item m="1" x="39"/>
        <item m="1" x="49"/>
        <item m="1" x="69"/>
        <item m="1" x="8"/>
        <item m="1" x="44"/>
        <item m="1" x="23"/>
        <item m="1" x="20"/>
        <item m="1" x="1"/>
        <item m="1" x="15"/>
        <item m="1" x="12"/>
        <item m="1" x="57"/>
        <item m="1" x="56"/>
        <item m="1" x="14"/>
        <item m="1" x="10"/>
        <item m="1" x="18"/>
        <item m="1" x="48"/>
        <item m="1" x="37"/>
        <item m="1" x="72"/>
        <item m="1" x="63"/>
        <item m="1" x="55"/>
        <item m="1" x="16"/>
        <item m="1" x="43"/>
        <item m="1" x="76"/>
        <item m="1" x="33"/>
        <item m="1" x="60"/>
        <item m="1" x="24"/>
        <item m="1" x="31"/>
        <item m="1" x="68"/>
        <item m="1" x="22"/>
        <item m="1" x="35"/>
        <item m="1" x="59"/>
        <item m="1" x="28"/>
        <item m="1" x="54"/>
        <item m="1" x="61"/>
        <item m="1" x="19"/>
        <item m="1" x="2"/>
        <item m="1" x="46"/>
        <item m="1" x="42"/>
        <item m="1" x="4"/>
        <item m="1" x="17"/>
        <item m="1" x="74"/>
        <item m="1" x="64"/>
        <item m="1" x="32"/>
        <item m="1" x="27"/>
        <item m="1" x="58"/>
        <item m="1" x="71"/>
        <item m="1" x="41"/>
        <item m="1" x="75"/>
        <item m="1" x="53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/>
    <pivotField compact="0" outline="0" showAll="0"/>
    <pivotField compact="0" outline="0" showAll="0" defaultSubtotal="0"/>
    <pivotField dataField="1" compact="0" outline="0" showAll="0" defaultSubtotal="0"/>
    <pivotField axis="axisRow" subtotalCaption="MÉDIA DO GRUPO" compact="0" outline="0" multipleItemSelectionAllowed="1" showAll="0" sortType="ascending">
      <items count="3">
        <item m="1" x="1"/>
        <item x="0"/>
        <item t="default"/>
      </items>
    </pivotField>
  </pivotFields>
  <rowFields count="2">
    <field x="10"/>
    <field x="1"/>
  </rowFields>
  <rowItems count="1"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QTD FALTAS" fld="2" subtotal="average" baseField="0" baseItem="0" numFmtId="1"/>
    <dataField name="MD 1º BIM" fld="3" subtotal="average" baseField="0" baseItem="0" numFmtId="164"/>
    <dataField name="MD 2º BIM" fld="4" subtotal="average" baseField="0" baseItem="0" numFmtId="164"/>
    <dataField name="MD 3º BIM" fld="5" subtotal="average" baseField="0" baseItem="0" numFmtId="164"/>
    <dataField name="MD 4º BIM" fld="6" subtotal="average" baseField="0" baseItem="0" numFmtId="164"/>
    <dataField name="MD FINAL " fld="9" subtotal="average" baseField="0" baseItem="0" numFmtId="164"/>
  </dataFields>
  <formats count="20">
    <format dxfId="35">
      <pivotArea dataOnly="0" labelOnly="1" outline="0" axis="axisValues" fieldPosition="0"/>
    </format>
    <format dxfId="34">
      <pivotArea field="1" type="button" dataOnly="0" labelOnly="1" outline="0" axis="axisRow" fieldPosition="1"/>
    </format>
    <format dxfId="33">
      <pivotArea dataOnly="0" labelOnly="1" outline="0" axis="axisValues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10" count="0"/>
        </references>
      </pivotArea>
    </format>
    <format dxfId="28">
      <pivotArea field="10" type="button" dataOnly="0" labelOnly="1" outline="0" axis="axisRow" fieldPosition="0"/>
    </format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field="0" type="button" dataOnly="0" labelOnly="1" outline="0"/>
    </format>
    <format dxfId="24">
      <pivotArea outline="0" collapsedLevelsAreSubtotals="1" fieldPosition="0"/>
    </format>
    <format dxfId="23">
      <pivotArea type="topRight" dataOnly="0" labelOnly="1" outline="0" fieldPosition="0"/>
    </format>
    <format dxfId="22">
      <pivotArea type="all" dataOnly="0" outline="0" fieldPosition="0"/>
    </format>
    <format dxfId="21">
      <pivotArea outline="0" fieldPosition="0">
        <references count="1">
          <reference field="4294967294" count="1">
            <x v="5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0" showColStripes="0" showLastColumn="1"/>
  <filters count="1">
    <filter fld="1" type="captionNotEqual" evalOrder="-1" id="1" stringValue1="">
      <autoFilter ref="A1">
        <filterColumn colId="0">
          <customFilters>
            <customFilter operator="notEqual" val=" 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-nc-sa/3.0/deed.pt_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reativecommons.org/licenses/by-nc-sa/3.0/deed.pt_B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reativecommons.org/licenses/by-nc-sa/3.0/deed.pt_B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reativecommons.org/licenses/by-nc-sa/3.0/deed.pt_B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U58"/>
  <sheetViews>
    <sheetView showGridLines="0" tabSelected="1" zoomScale="80" zoomScaleNormal="80" workbookViewId="0">
      <pane ySplit="8" topLeftCell="A9" activePane="bottomLeft" state="frozen"/>
      <selection activeCell="A7" sqref="A7"/>
      <selection pane="bottomLeft" activeCell="M5" sqref="M5:Q7"/>
    </sheetView>
  </sheetViews>
  <sheetFormatPr defaultColWidth="0" defaultRowHeight="15" zeroHeight="1" x14ac:dyDescent="0.25"/>
  <cols>
    <col min="1" max="1" width="4.7109375" style="5" customWidth="1"/>
    <col min="2" max="2" width="48.7109375" style="6" customWidth="1"/>
    <col min="3" max="3" width="7.42578125" style="6" bestFit="1" customWidth="1"/>
    <col min="4" max="10" width="12.7109375" style="6" customWidth="1"/>
    <col min="11" max="11" width="18.28515625" style="6" bestFit="1" customWidth="1"/>
    <col min="12" max="12" width="4.7109375" style="6" customWidth="1"/>
    <col min="13" max="13" width="9.140625" style="6" customWidth="1"/>
    <col min="14" max="14" width="1.7109375" style="6" customWidth="1"/>
    <col min="15" max="15" width="18.7109375" style="6" customWidth="1"/>
    <col min="16" max="17" width="15.7109375" style="6" customWidth="1"/>
    <col min="18" max="18" width="2.7109375" style="6" customWidth="1"/>
    <col min="19" max="19" width="9.140625" style="6" hidden="1" customWidth="1"/>
    <col min="20" max="20" width="11.5703125" style="6" hidden="1" customWidth="1"/>
    <col min="21" max="21" width="11.7109375" style="6" hidden="1" customWidth="1"/>
    <col min="22" max="16384" width="9.140625" style="6" hidden="1"/>
  </cols>
  <sheetData>
    <row r="1" spans="1:17" ht="90" customHeight="1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0.100000000000001" hidden="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7" ht="20.100000000000001" hidden="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 ht="8.1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7" s="7" customFormat="1" ht="21.95" customHeight="1" x14ac:dyDescent="0.25">
      <c r="A5" s="77" t="s">
        <v>28</v>
      </c>
      <c r="B5" s="77"/>
      <c r="C5" s="77"/>
      <c r="D5" s="77"/>
      <c r="E5" s="77" t="s">
        <v>29</v>
      </c>
      <c r="F5" s="77"/>
      <c r="G5" s="77" t="s">
        <v>71</v>
      </c>
      <c r="H5" s="77"/>
      <c r="I5" s="77"/>
      <c r="J5" s="77"/>
      <c r="K5" s="77"/>
      <c r="L5" s="6"/>
      <c r="M5" s="85" t="s">
        <v>76</v>
      </c>
      <c r="N5" s="86"/>
      <c r="O5" s="86"/>
      <c r="P5" s="86"/>
      <c r="Q5" s="86"/>
    </row>
    <row r="6" spans="1:17" ht="21.95" customHeight="1" x14ac:dyDescent="0.25">
      <c r="A6" s="75" t="s">
        <v>35</v>
      </c>
      <c r="B6" s="78"/>
      <c r="C6" s="78"/>
      <c r="D6" s="76"/>
      <c r="E6" s="75" t="s">
        <v>36</v>
      </c>
      <c r="F6" s="76"/>
      <c r="G6" s="75" t="s">
        <v>70</v>
      </c>
      <c r="H6" s="78"/>
      <c r="I6" s="78"/>
      <c r="J6" s="78"/>
      <c r="K6" s="76"/>
      <c r="M6" s="86"/>
      <c r="N6" s="86"/>
      <c r="O6" s="86"/>
      <c r="P6" s="86"/>
      <c r="Q6" s="86"/>
    </row>
    <row r="7" spans="1:17" ht="8.1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M7" s="86"/>
      <c r="N7" s="86"/>
      <c r="O7" s="86"/>
      <c r="P7" s="86"/>
      <c r="Q7" s="86"/>
    </row>
    <row r="8" spans="1:17" ht="27.95" customHeight="1" x14ac:dyDescent="0.25">
      <c r="A8" s="24" t="s">
        <v>0</v>
      </c>
      <c r="B8" s="28" t="s">
        <v>1</v>
      </c>
      <c r="C8" s="8" t="s">
        <v>22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9" t="s">
        <v>19</v>
      </c>
      <c r="J8" s="24" t="s">
        <v>26</v>
      </c>
      <c r="K8" s="24" t="s">
        <v>18</v>
      </c>
    </row>
    <row r="9" spans="1:17" ht="21.95" customHeight="1" x14ac:dyDescent="0.25">
      <c r="A9" s="19">
        <v>1</v>
      </c>
      <c r="B9" s="26"/>
      <c r="C9" s="25" t="str">
        <f>IF(B9&lt;&gt;"",'1.BIM'!C8+'2.BIM'!C8+'3.BIM'!C8+'4.BIM'!C8,"")</f>
        <v/>
      </c>
      <c r="D9" s="20" t="str">
        <f>IF(TRIM(B9)&lt;&gt;"",HYPERLINK("#'1.BIM'!D"&amp;ROW($A9),IFERROR(VALUE('1.BIM'!$G8),"(incluir)")),"")</f>
        <v/>
      </c>
      <c r="E9" s="20" t="str">
        <f>IF(TRIM(C9)&lt;&gt;"",HYPERLINK("#'2.BIM'!D"&amp;ROW($A9),IFERROR(VALUE('2.BIM'!$G8),"(incluir)")),"")</f>
        <v/>
      </c>
      <c r="F9" s="20" t="str">
        <f>IF(TRIM(D9)&lt;&gt;"",HYPERLINK("#'3.BIM'!D"&amp;ROW($A9),IFERROR(VALUE('3.BIM'!$G8),"(incluir)")),"")</f>
        <v/>
      </c>
      <c r="G9" s="20" t="str">
        <f>IF(TRIM(E9)&lt;&gt;"",HYPERLINK("#'4.BIM'!D"&amp;ROW($A9),IFERROR(VALUE('4.BIM'!$G8),"(incluir)")),"")</f>
        <v/>
      </c>
      <c r="H9" s="16" t="str">
        <f t="shared" ref="H9:H40" si="0">IF(AND(ISNUMBER(D9),ISNUMBER(E9),ISNUMBER(F9),ISNUMBER(G9)),ROUND(AVERAGE(D9:G9),$Q$9),"")</f>
        <v/>
      </c>
      <c r="I9" s="27"/>
      <c r="J9" s="16" t="str">
        <f t="shared" ref="J9:J40" si="1">IFERROR(IF(AND(ISNUMBER(C9),C9&gt;$Q$10),"---",IF(H9&gt;=$P$13,H9,IF(ISNUMBER(I9),ROUND(AVERAGE(VALUE(H9),I9),$Q$9),""))),"")</f>
        <v/>
      </c>
      <c r="K9" s="14" t="str">
        <f t="shared" ref="K9:K40" si="2">IF(B9&lt;&gt;"",IF(OR(J9="---",ISNUMBER(VALUE(J9))),IF(OR(C9&gt;Q$10,J9&lt;Q$13),$Q$15,$P$15),"(FALTA NOTA)"),"")</f>
        <v/>
      </c>
      <c r="M9" s="80" t="s">
        <v>30</v>
      </c>
      <c r="N9" s="17"/>
      <c r="O9" s="83" t="s">
        <v>69</v>
      </c>
      <c r="P9" s="84"/>
      <c r="Q9" s="23">
        <v>1</v>
      </c>
    </row>
    <row r="10" spans="1:17" ht="21.95" customHeight="1" x14ac:dyDescent="0.25">
      <c r="A10" s="19">
        <v>2</v>
      </c>
      <c r="B10" s="26"/>
      <c r="C10" s="25" t="str">
        <f>IF(B10&lt;&gt;"",'1.BIM'!C9+'2.BIM'!C9+'3.BIM'!C9+'4.BIM'!C9,"")</f>
        <v/>
      </c>
      <c r="D10" s="20" t="str">
        <f>IF(TRIM(B10)&lt;&gt;"",HYPERLINK("#'1.BIM'!D"&amp;ROW($A10),IFERROR(VALUE('1.BIM'!$G9),"(incluir)")),"")</f>
        <v/>
      </c>
      <c r="E10" s="20" t="str">
        <f>IF(TRIM(C10)&lt;&gt;"",HYPERLINK("#'2.BIM'!D"&amp;ROW($A10),IFERROR(VALUE('2.BIM'!$G9),"(incluir)")),"")</f>
        <v/>
      </c>
      <c r="F10" s="20" t="str">
        <f>IF(TRIM(D10)&lt;&gt;"",HYPERLINK("#'3.BIM'!D"&amp;ROW($A10),IFERROR(VALUE('3.BIM'!$G9),"(incluir)")),"")</f>
        <v/>
      </c>
      <c r="G10" s="20" t="str">
        <f>IF(TRIM(E10)&lt;&gt;"",HYPERLINK("#'4.BIM'!D"&amp;ROW($A10),IFERROR(VALUE('4.BIM'!$G9),"(incluir)")),"")</f>
        <v/>
      </c>
      <c r="H10" s="16" t="str">
        <f t="shared" si="0"/>
        <v/>
      </c>
      <c r="I10" s="27"/>
      <c r="J10" s="16" t="str">
        <f t="shared" si="1"/>
        <v/>
      </c>
      <c r="K10" s="14" t="str">
        <f t="shared" si="2"/>
        <v/>
      </c>
      <c r="M10" s="80"/>
      <c r="N10" s="17"/>
      <c r="O10" s="81" t="s">
        <v>68</v>
      </c>
      <c r="P10" s="82"/>
      <c r="Q10" s="23">
        <v>20</v>
      </c>
    </row>
    <row r="11" spans="1:17" ht="21.95" customHeight="1" x14ac:dyDescent="0.25">
      <c r="A11" s="19">
        <v>3</v>
      </c>
      <c r="B11" s="26"/>
      <c r="C11" s="25" t="str">
        <f>IF(B11&lt;&gt;"",'1.BIM'!C10+'2.BIM'!C10+'3.BIM'!C10+'4.BIM'!C10,"")</f>
        <v/>
      </c>
      <c r="D11" s="20" t="str">
        <f>IF(TRIM(B11)&lt;&gt;"",HYPERLINK("#'1.BIM'!D"&amp;ROW($A11),IFERROR(VALUE('1.BIM'!$G10),"(incluir)")),"")</f>
        <v/>
      </c>
      <c r="E11" s="20" t="str">
        <f>IF(TRIM(C11)&lt;&gt;"",HYPERLINK("#'2.BIM'!D"&amp;ROW($A11),IFERROR(VALUE('2.BIM'!$G10),"(incluir)")),"")</f>
        <v/>
      </c>
      <c r="F11" s="20" t="str">
        <f>IF(TRIM(D11)&lt;&gt;"",HYPERLINK("#'3.BIM'!D"&amp;ROW($A11),IFERROR(VALUE('3.BIM'!$G10),"(incluir)")),"")</f>
        <v/>
      </c>
      <c r="G11" s="20" t="str">
        <f>IF(TRIM(E11)&lt;&gt;"",HYPERLINK("#'4.BIM'!D"&amp;ROW($A11),IFERROR(VALUE('4.BIM'!$G10),"(incluir)")),"")</f>
        <v/>
      </c>
      <c r="H11" s="16" t="str">
        <f t="shared" si="0"/>
        <v/>
      </c>
      <c r="I11" s="27"/>
      <c r="J11" s="16" t="str">
        <f t="shared" si="1"/>
        <v/>
      </c>
      <c r="K11" s="14" t="str">
        <f t="shared" si="2"/>
        <v/>
      </c>
      <c r="M11" s="80"/>
      <c r="N11" s="17"/>
    </row>
    <row r="12" spans="1:17" ht="21.95" customHeight="1" x14ac:dyDescent="0.25">
      <c r="A12" s="19">
        <v>4</v>
      </c>
      <c r="B12" s="26"/>
      <c r="C12" s="25" t="str">
        <f>IF(B12&lt;&gt;"",'1.BIM'!C11+'2.BIM'!C11+'3.BIM'!C11+'4.BIM'!C11,"")</f>
        <v/>
      </c>
      <c r="D12" s="20" t="str">
        <f>IF(TRIM(B12)&lt;&gt;"",HYPERLINK("#'1.BIM'!D"&amp;ROW($A12),IFERROR(VALUE('1.BIM'!$G11),"(incluir)")),"")</f>
        <v/>
      </c>
      <c r="E12" s="20" t="str">
        <f>IF(TRIM(C12)&lt;&gt;"",HYPERLINK("#'2.BIM'!D"&amp;ROW($A12),IFERROR(VALUE('2.BIM'!$G11),"(incluir)")),"")</f>
        <v/>
      </c>
      <c r="F12" s="20" t="str">
        <f>IF(TRIM(D12)&lt;&gt;"",HYPERLINK("#'3.BIM'!D"&amp;ROW($A12),IFERROR(VALUE('3.BIM'!$G11),"(incluir)")),"")</f>
        <v/>
      </c>
      <c r="G12" s="20" t="str">
        <f>IF(TRIM(E12)&lt;&gt;"",HYPERLINK("#'4.BIM'!D"&amp;ROW($A12),IFERROR(VALUE('4.BIM'!$G11),"(incluir)")),"")</f>
        <v/>
      </c>
      <c r="H12" s="16" t="str">
        <f t="shared" si="0"/>
        <v/>
      </c>
      <c r="I12" s="27"/>
      <c r="J12" s="16" t="str">
        <f t="shared" si="1"/>
        <v/>
      </c>
      <c r="K12" s="14" t="str">
        <f t="shared" si="2"/>
        <v/>
      </c>
      <c r="M12" s="80"/>
      <c r="N12" s="17"/>
      <c r="O12" s="79" t="s">
        <v>23</v>
      </c>
      <c r="P12" s="15" t="s">
        <v>24</v>
      </c>
      <c r="Q12" s="15" t="s">
        <v>25</v>
      </c>
    </row>
    <row r="13" spans="1:17" ht="21.95" customHeight="1" x14ac:dyDescent="0.25">
      <c r="A13" s="19">
        <v>5</v>
      </c>
      <c r="B13" s="26"/>
      <c r="C13" s="25" t="str">
        <f>IF(B13&lt;&gt;"",'1.BIM'!C12+'2.BIM'!C12+'3.BIM'!C12+'4.BIM'!C12,"")</f>
        <v/>
      </c>
      <c r="D13" s="20" t="str">
        <f>IF(TRIM(B13)&lt;&gt;"",HYPERLINK("#'1.BIM'!D"&amp;ROW($A13),IFERROR(VALUE('1.BIM'!$G12),"(incluir)")),"")</f>
        <v/>
      </c>
      <c r="E13" s="20" t="str">
        <f>IF(TRIM(C13)&lt;&gt;"",HYPERLINK("#'2.BIM'!D"&amp;ROW($A13),IFERROR(VALUE('2.BIM'!$G12),"(incluir)")),"")</f>
        <v/>
      </c>
      <c r="F13" s="20" t="str">
        <f>IF(TRIM(D13)&lt;&gt;"",HYPERLINK("#'3.BIM'!D"&amp;ROW($A13),IFERROR(VALUE('3.BIM'!$G12),"(incluir)")),"")</f>
        <v/>
      </c>
      <c r="G13" s="20" t="str">
        <f>IF(TRIM(E13)&lt;&gt;"",HYPERLINK("#'4.BIM'!D"&amp;ROW($A13),IFERROR(VALUE('4.BIM'!$G12),"(incluir)")),"")</f>
        <v/>
      </c>
      <c r="H13" s="16" t="str">
        <f t="shared" si="0"/>
        <v/>
      </c>
      <c r="I13" s="27"/>
      <c r="J13" s="16" t="str">
        <f t="shared" si="1"/>
        <v/>
      </c>
      <c r="K13" s="14" t="str">
        <f t="shared" si="2"/>
        <v/>
      </c>
      <c r="M13" s="80"/>
      <c r="N13" s="17"/>
      <c r="O13" s="79"/>
      <c r="P13" s="22">
        <v>7</v>
      </c>
      <c r="Q13" s="22">
        <v>5</v>
      </c>
    </row>
    <row r="14" spans="1:17" ht="21.95" customHeight="1" x14ac:dyDescent="0.25">
      <c r="A14" s="19">
        <v>6</v>
      </c>
      <c r="B14" s="26"/>
      <c r="C14" s="25" t="str">
        <f>IF(B14&lt;&gt;"",'1.BIM'!C13+'2.BIM'!C13+'3.BIM'!C13+'4.BIM'!C13,"")</f>
        <v/>
      </c>
      <c r="D14" s="20" t="str">
        <f>IF(TRIM(B14)&lt;&gt;"",HYPERLINK("#'1.BIM'!D"&amp;ROW($A14),IFERROR(VALUE('1.BIM'!$G13),"(incluir)")),"")</f>
        <v/>
      </c>
      <c r="E14" s="20" t="str">
        <f>IF(TRIM(C14)&lt;&gt;"",HYPERLINK("#'2.BIM'!D"&amp;ROW($A14),IFERROR(VALUE('2.BIM'!$G13),"(incluir)")),"")</f>
        <v/>
      </c>
      <c r="F14" s="20" t="str">
        <f>IF(TRIM(D14)&lt;&gt;"",HYPERLINK("#'3.BIM'!D"&amp;ROW($A14),IFERROR(VALUE('3.BIM'!$G13),"(incluir)")),"")</f>
        <v/>
      </c>
      <c r="G14" s="20" t="str">
        <f>IF(TRIM(E14)&lt;&gt;"",HYPERLINK("#'4.BIM'!D"&amp;ROW($A14),IFERROR(VALUE('4.BIM'!$G13),"(incluir)")),"")</f>
        <v/>
      </c>
      <c r="H14" s="16" t="str">
        <f t="shared" si="0"/>
        <v/>
      </c>
      <c r="I14" s="27"/>
      <c r="J14" s="16" t="str">
        <f t="shared" si="1"/>
        <v/>
      </c>
      <c r="K14" s="14" t="str">
        <f t="shared" si="2"/>
        <v/>
      </c>
      <c r="M14" s="80"/>
      <c r="N14" s="17"/>
    </row>
    <row r="15" spans="1:17" ht="21.95" customHeight="1" x14ac:dyDescent="0.25">
      <c r="A15" s="19">
        <v>7</v>
      </c>
      <c r="B15" s="26"/>
      <c r="C15" s="25" t="str">
        <f>IF(B15&lt;&gt;"",'1.BIM'!C14+'2.BIM'!C14+'3.BIM'!C14+'4.BIM'!C14,"")</f>
        <v/>
      </c>
      <c r="D15" s="20" t="str">
        <f>IF(TRIM(B15)&lt;&gt;"",HYPERLINK("#'1.BIM'!D"&amp;ROW($A15),IFERROR(VALUE('1.BIM'!$G14),"(incluir)")),"")</f>
        <v/>
      </c>
      <c r="E15" s="20" t="str">
        <f>IF(TRIM(C15)&lt;&gt;"",HYPERLINK("#'2.BIM'!D"&amp;ROW($A15),IFERROR(VALUE('2.BIM'!$G14),"(incluir)")),"")</f>
        <v/>
      </c>
      <c r="F15" s="20" t="str">
        <f>IF(TRIM(D15)&lt;&gt;"",HYPERLINK("#'3.BIM'!D"&amp;ROW($A15),IFERROR(VALUE('3.BIM'!$G14),"(incluir)")),"")</f>
        <v/>
      </c>
      <c r="G15" s="20" t="str">
        <f>IF(TRIM(E15)&lt;&gt;"",HYPERLINK("#'4.BIM'!D"&amp;ROW($A15),IFERROR(VALUE('4.BIM'!$G14),"(incluir)")),"")</f>
        <v/>
      </c>
      <c r="H15" s="16" t="str">
        <f t="shared" si="0"/>
        <v/>
      </c>
      <c r="I15" s="27"/>
      <c r="J15" s="16" t="str">
        <f t="shared" si="1"/>
        <v/>
      </c>
      <c r="K15" s="14" t="str">
        <f t="shared" si="2"/>
        <v/>
      </c>
      <c r="L15" s="21"/>
      <c r="M15" s="80"/>
      <c r="N15" s="17"/>
      <c r="O15" s="8" t="s">
        <v>27</v>
      </c>
      <c r="P15" s="23" t="s">
        <v>20</v>
      </c>
      <c r="Q15" s="23" t="s">
        <v>21</v>
      </c>
    </row>
    <row r="16" spans="1:17" ht="21.95" customHeight="1" x14ac:dyDescent="0.25">
      <c r="A16" s="19">
        <v>8</v>
      </c>
      <c r="B16" s="26"/>
      <c r="C16" s="25" t="str">
        <f>IF(B16&lt;&gt;"",'1.BIM'!C15+'2.BIM'!C15+'3.BIM'!C15+'4.BIM'!C15,"")</f>
        <v/>
      </c>
      <c r="D16" s="20" t="str">
        <f>IF(TRIM(B16)&lt;&gt;"",HYPERLINK("#'1.BIM'!D"&amp;ROW($A16),IFERROR(VALUE('1.BIM'!$G15),"(incluir)")),"")</f>
        <v/>
      </c>
      <c r="E16" s="20" t="str">
        <f>IF(TRIM(C16)&lt;&gt;"",HYPERLINK("#'2.BIM'!D"&amp;ROW($A16),IFERROR(VALUE('2.BIM'!$G15),"(incluir)")),"")</f>
        <v/>
      </c>
      <c r="F16" s="20" t="str">
        <f>IF(TRIM(D16)&lt;&gt;"",HYPERLINK("#'3.BIM'!D"&amp;ROW($A16),IFERROR(VALUE('3.BIM'!$G15),"(incluir)")),"")</f>
        <v/>
      </c>
      <c r="G16" s="20" t="str">
        <f>IF(TRIM(E16)&lt;&gt;"",HYPERLINK("#'4.BIM'!D"&amp;ROW($A16),IFERROR(VALUE('4.BIM'!$G15),"(incluir)")),"")</f>
        <v/>
      </c>
      <c r="H16" s="16" t="str">
        <f t="shared" si="0"/>
        <v/>
      </c>
      <c r="I16" s="27"/>
      <c r="J16" s="16" t="str">
        <f t="shared" si="1"/>
        <v/>
      </c>
      <c r="K16" s="14" t="str">
        <f t="shared" si="2"/>
        <v/>
      </c>
      <c r="L16" s="21"/>
    </row>
    <row r="17" spans="1:17" ht="21.95" customHeight="1" x14ac:dyDescent="0.25">
      <c r="A17" s="19">
        <v>9</v>
      </c>
      <c r="B17" s="26"/>
      <c r="C17" s="25" t="str">
        <f>IF(B17&lt;&gt;"",'1.BIM'!C16+'2.BIM'!C16+'3.BIM'!C16+'4.BIM'!C16,"")</f>
        <v/>
      </c>
      <c r="D17" s="20" t="str">
        <f>IF(TRIM(B17)&lt;&gt;"",HYPERLINK("#'1.BIM'!D"&amp;ROW($A17),IFERROR(VALUE('1.BIM'!$G16),"(incluir)")),"")</f>
        <v/>
      </c>
      <c r="E17" s="20" t="str">
        <f>IF(TRIM(C17)&lt;&gt;"",HYPERLINK("#'2.BIM'!D"&amp;ROW($A17),IFERROR(VALUE('2.BIM'!$G16),"(incluir)")),"")</f>
        <v/>
      </c>
      <c r="F17" s="20" t="str">
        <f>IF(TRIM(D17)&lt;&gt;"",HYPERLINK("#'3.BIM'!D"&amp;ROW($A17),IFERROR(VALUE('3.BIM'!$G16),"(incluir)")),"")</f>
        <v/>
      </c>
      <c r="G17" s="20" t="str">
        <f>IF(TRIM(E17)&lt;&gt;"",HYPERLINK("#'4.BIM'!D"&amp;ROW($A17),IFERROR(VALUE('4.BIM'!$G16),"(incluir)")),"")</f>
        <v/>
      </c>
      <c r="H17" s="16" t="str">
        <f t="shared" si="0"/>
        <v/>
      </c>
      <c r="I17" s="27"/>
      <c r="J17" s="16" t="str">
        <f t="shared" si="1"/>
        <v/>
      </c>
      <c r="K17" s="14" t="str">
        <f t="shared" si="2"/>
        <v/>
      </c>
      <c r="L17" s="21"/>
      <c r="M17" s="89" t="s">
        <v>37</v>
      </c>
      <c r="N17" s="89"/>
      <c r="O17" s="89"/>
      <c r="P17" s="71" t="s">
        <v>44</v>
      </c>
      <c r="Q17" s="72"/>
    </row>
    <row r="18" spans="1:17" ht="21.95" customHeight="1" x14ac:dyDescent="0.25">
      <c r="A18" s="19">
        <v>10</v>
      </c>
      <c r="B18" s="26"/>
      <c r="C18" s="25" t="str">
        <f>IF(B18&lt;&gt;"",'1.BIM'!C17+'2.BIM'!C17+'3.BIM'!C17+'4.BIM'!C17,"")</f>
        <v/>
      </c>
      <c r="D18" s="20" t="str">
        <f>IF(TRIM(B18)&lt;&gt;"",HYPERLINK("#'1.BIM'!D"&amp;ROW($A18),IFERROR(VALUE('1.BIM'!$G17),"(incluir)")),"")</f>
        <v/>
      </c>
      <c r="E18" s="20" t="str">
        <f>IF(TRIM(C18)&lt;&gt;"",HYPERLINK("#'2.BIM'!D"&amp;ROW($A18),IFERROR(VALUE('2.BIM'!$G17),"(incluir)")),"")</f>
        <v/>
      </c>
      <c r="F18" s="20" t="str">
        <f>IF(TRIM(D18)&lt;&gt;"",HYPERLINK("#'3.BIM'!D"&amp;ROW($A18),IFERROR(VALUE('3.BIM'!$G17),"(incluir)")),"")</f>
        <v/>
      </c>
      <c r="G18" s="20" t="str">
        <f>IF(TRIM(E18)&lt;&gt;"",HYPERLINK("#'4.BIM'!D"&amp;ROW($A18),IFERROR(VALUE('4.BIM'!$G17),"(incluir)")),"")</f>
        <v/>
      </c>
      <c r="H18" s="16" t="str">
        <f t="shared" si="0"/>
        <v/>
      </c>
      <c r="I18" s="27"/>
      <c r="J18" s="16" t="str">
        <f t="shared" si="1"/>
        <v/>
      </c>
      <c r="K18" s="14" t="str">
        <f t="shared" si="2"/>
        <v/>
      </c>
      <c r="L18" s="21"/>
      <c r="M18" s="90" t="s">
        <v>42</v>
      </c>
      <c r="N18" s="90"/>
      <c r="O18" s="90"/>
      <c r="P18" s="73"/>
      <c r="Q18" s="74"/>
    </row>
    <row r="19" spans="1:17" ht="21.95" customHeight="1" x14ac:dyDescent="0.25">
      <c r="A19" s="19">
        <v>11</v>
      </c>
      <c r="B19" s="26"/>
      <c r="C19" s="25" t="str">
        <f>IF(B19&lt;&gt;"",'1.BIM'!C18+'2.BIM'!C18+'3.BIM'!C18+'4.BIM'!C18,"")</f>
        <v/>
      </c>
      <c r="D19" s="20" t="str">
        <f>IF(TRIM(B19)&lt;&gt;"",HYPERLINK("#'1.BIM'!D"&amp;ROW($A19),IFERROR(VALUE('1.BIM'!$G18),"(incluir)")),"")</f>
        <v/>
      </c>
      <c r="E19" s="20" t="str">
        <f>IF(TRIM(C19)&lt;&gt;"",HYPERLINK("#'2.BIM'!D"&amp;ROW($A19),IFERROR(VALUE('2.BIM'!$G18),"(incluir)")),"")</f>
        <v/>
      </c>
      <c r="F19" s="20" t="str">
        <f>IF(TRIM(D19)&lt;&gt;"",HYPERLINK("#'3.BIM'!D"&amp;ROW($A19),IFERROR(VALUE('3.BIM'!$G18),"(incluir)")),"")</f>
        <v/>
      </c>
      <c r="G19" s="20" t="str">
        <f>IF(TRIM(E19)&lt;&gt;"",HYPERLINK("#'4.BIM'!D"&amp;ROW($A19),IFERROR(VALUE('4.BIM'!$G18),"(incluir)")),"")</f>
        <v/>
      </c>
      <c r="H19" s="16" t="str">
        <f t="shared" si="0"/>
        <v/>
      </c>
      <c r="I19" s="27"/>
      <c r="J19" s="16" t="str">
        <f t="shared" si="1"/>
        <v/>
      </c>
      <c r="K19" s="14" t="str">
        <f t="shared" si="2"/>
        <v/>
      </c>
      <c r="L19" s="21"/>
      <c r="M19" s="91" t="s">
        <v>38</v>
      </c>
      <c r="N19" s="91"/>
      <c r="O19" s="91"/>
      <c r="P19" s="38"/>
      <c r="Q19" s="38"/>
    </row>
    <row r="20" spans="1:17" ht="21.95" customHeight="1" x14ac:dyDescent="0.25">
      <c r="A20" s="19">
        <v>12</v>
      </c>
      <c r="B20" s="26"/>
      <c r="C20" s="25" t="str">
        <f>IF(B20&lt;&gt;"",'1.BIM'!C19+'2.BIM'!C19+'3.BIM'!C19+'4.BIM'!C19,"")</f>
        <v/>
      </c>
      <c r="D20" s="20" t="str">
        <f>IF(TRIM(B20)&lt;&gt;"",HYPERLINK("#'1.BIM'!D"&amp;ROW($A20),IFERROR(VALUE('1.BIM'!$G19),"(incluir)")),"")</f>
        <v/>
      </c>
      <c r="E20" s="20" t="str">
        <f>IF(TRIM(C20)&lt;&gt;"",HYPERLINK("#'2.BIM'!D"&amp;ROW($A20),IFERROR(VALUE('2.BIM'!$G19),"(incluir)")),"")</f>
        <v/>
      </c>
      <c r="F20" s="20" t="str">
        <f>IF(TRIM(D20)&lt;&gt;"",HYPERLINK("#'3.BIM'!D"&amp;ROW($A20),IFERROR(VALUE('3.BIM'!$G19),"(incluir)")),"")</f>
        <v/>
      </c>
      <c r="G20" s="20" t="str">
        <f>IF(TRIM(E20)&lt;&gt;"",HYPERLINK("#'4.BIM'!D"&amp;ROW($A20),IFERROR(VALUE('4.BIM'!$G19),"(incluir)")),"")</f>
        <v/>
      </c>
      <c r="H20" s="16" t="str">
        <f t="shared" si="0"/>
        <v/>
      </c>
      <c r="I20" s="27"/>
      <c r="J20" s="16" t="str">
        <f t="shared" si="1"/>
        <v/>
      </c>
      <c r="K20" s="14" t="str">
        <f t="shared" si="2"/>
        <v/>
      </c>
      <c r="L20" s="21"/>
      <c r="M20" s="91" t="s">
        <v>39</v>
      </c>
      <c r="N20" s="91"/>
      <c r="O20" s="91"/>
      <c r="P20" s="38"/>
      <c r="Q20" s="38"/>
    </row>
    <row r="21" spans="1:17" ht="21.95" customHeight="1" x14ac:dyDescent="0.25">
      <c r="A21" s="19">
        <v>13</v>
      </c>
      <c r="B21" s="26"/>
      <c r="C21" s="25" t="str">
        <f>IF(B21&lt;&gt;"",'1.BIM'!C20+'2.BIM'!C20+'3.BIM'!C20+'4.BIM'!C20,"")</f>
        <v/>
      </c>
      <c r="D21" s="20" t="str">
        <f>IF(TRIM(B21)&lt;&gt;"",HYPERLINK("#'1.BIM'!D"&amp;ROW($A21),IFERROR(VALUE('1.BIM'!$G20),"(incluir)")),"")</f>
        <v/>
      </c>
      <c r="E21" s="20" t="str">
        <f>IF(TRIM(C21)&lt;&gt;"",HYPERLINK("#'2.BIM'!D"&amp;ROW($A21),IFERROR(VALUE('2.BIM'!$G20),"(incluir)")),"")</f>
        <v/>
      </c>
      <c r="F21" s="20" t="str">
        <f>IF(TRIM(D21)&lt;&gt;"",HYPERLINK("#'3.BIM'!D"&amp;ROW($A21),IFERROR(VALUE('3.BIM'!$G20),"(incluir)")),"")</f>
        <v/>
      </c>
      <c r="G21" s="20" t="str">
        <f>IF(TRIM(E21)&lt;&gt;"",HYPERLINK("#'4.BIM'!D"&amp;ROW($A21),IFERROR(VALUE('4.BIM'!$G20),"(incluir)")),"")</f>
        <v/>
      </c>
      <c r="H21" s="16" t="str">
        <f t="shared" si="0"/>
        <v/>
      </c>
      <c r="I21" s="27"/>
      <c r="J21" s="16" t="str">
        <f t="shared" si="1"/>
        <v/>
      </c>
      <c r="K21" s="14" t="str">
        <f t="shared" si="2"/>
        <v/>
      </c>
      <c r="L21" s="21"/>
      <c r="M21" s="91" t="s">
        <v>40</v>
      </c>
      <c r="N21" s="91"/>
      <c r="O21" s="91"/>
      <c r="P21" s="38"/>
      <c r="Q21" s="38"/>
    </row>
    <row r="22" spans="1:17" ht="21.95" customHeight="1" x14ac:dyDescent="0.25">
      <c r="A22" s="19">
        <v>14</v>
      </c>
      <c r="B22" s="26"/>
      <c r="C22" s="25" t="str">
        <f>IF(B22&lt;&gt;"",'1.BIM'!C21+'2.BIM'!C21+'3.BIM'!C21+'4.BIM'!C21,"")</f>
        <v/>
      </c>
      <c r="D22" s="20" t="str">
        <f>IF(TRIM(B22)&lt;&gt;"",HYPERLINK("#'1.BIM'!D"&amp;ROW($A22),IFERROR(VALUE('1.BIM'!$G21),"(incluir)")),"")</f>
        <v/>
      </c>
      <c r="E22" s="20" t="str">
        <f>IF(TRIM(C22)&lt;&gt;"",HYPERLINK("#'2.BIM'!D"&amp;ROW($A22),IFERROR(VALUE('2.BIM'!$G21),"(incluir)")),"")</f>
        <v/>
      </c>
      <c r="F22" s="20" t="str">
        <f>IF(TRIM(D22)&lt;&gt;"",HYPERLINK("#'3.BIM'!D"&amp;ROW($A22),IFERROR(VALUE('3.BIM'!$G21),"(incluir)")),"")</f>
        <v/>
      </c>
      <c r="G22" s="20" t="str">
        <f>IF(TRIM(E22)&lt;&gt;"",HYPERLINK("#'4.BIM'!D"&amp;ROW($A22),IFERROR(VALUE('4.BIM'!$G21),"(incluir)")),"")</f>
        <v/>
      </c>
      <c r="H22" s="16" t="str">
        <f t="shared" si="0"/>
        <v/>
      </c>
      <c r="I22" s="27"/>
      <c r="J22" s="16" t="str">
        <f t="shared" si="1"/>
        <v/>
      </c>
      <c r="K22" s="14" t="str">
        <f t="shared" si="2"/>
        <v/>
      </c>
      <c r="L22" s="21"/>
      <c r="M22" s="91" t="s">
        <v>41</v>
      </c>
      <c r="N22" s="91"/>
      <c r="O22" s="91"/>
      <c r="P22" s="38"/>
      <c r="Q22" s="38"/>
    </row>
    <row r="23" spans="1:17" ht="21.95" customHeight="1" x14ac:dyDescent="0.25">
      <c r="A23" s="19">
        <v>15</v>
      </c>
      <c r="B23" s="26"/>
      <c r="C23" s="25" t="str">
        <f>IF(B23&lt;&gt;"",'1.BIM'!C22+'2.BIM'!C22+'3.BIM'!C22+'4.BIM'!C22,"")</f>
        <v/>
      </c>
      <c r="D23" s="20" t="str">
        <f>IF(TRIM(B23)&lt;&gt;"",HYPERLINK("#'1.BIM'!D"&amp;ROW($A23),IFERROR(VALUE('1.BIM'!$G22),"(incluir)")),"")</f>
        <v/>
      </c>
      <c r="E23" s="20" t="str">
        <f>IF(TRIM(C23)&lt;&gt;"",HYPERLINK("#'2.BIM'!D"&amp;ROW($A23),IFERROR(VALUE('2.BIM'!$G22),"(incluir)")),"")</f>
        <v/>
      </c>
      <c r="F23" s="20" t="str">
        <f>IF(TRIM(D23)&lt;&gt;"",HYPERLINK("#'3.BIM'!D"&amp;ROW($A23),IFERROR(VALUE('3.BIM'!$G22),"(incluir)")),"")</f>
        <v/>
      </c>
      <c r="G23" s="20" t="str">
        <f>IF(TRIM(E23)&lt;&gt;"",HYPERLINK("#'4.BIM'!D"&amp;ROW($A23),IFERROR(VALUE('4.BIM'!$G22),"(incluir)")),"")</f>
        <v/>
      </c>
      <c r="H23" s="16" t="str">
        <f t="shared" si="0"/>
        <v/>
      </c>
      <c r="I23" s="27"/>
      <c r="J23" s="16" t="str">
        <f t="shared" si="1"/>
        <v/>
      </c>
      <c r="K23" s="14" t="str">
        <f t="shared" si="2"/>
        <v/>
      </c>
      <c r="L23" s="21"/>
      <c r="M23" s="91" t="s">
        <v>43</v>
      </c>
      <c r="N23" s="91"/>
      <c r="O23" s="91"/>
      <c r="P23" s="38"/>
      <c r="Q23" s="38"/>
    </row>
    <row r="24" spans="1:17" ht="21.95" customHeight="1" x14ac:dyDescent="0.25">
      <c r="A24" s="19">
        <v>16</v>
      </c>
      <c r="B24" s="26"/>
      <c r="C24" s="25" t="str">
        <f>IF(B24&lt;&gt;"",'1.BIM'!C23+'2.BIM'!C23+'3.BIM'!C23+'4.BIM'!C23,"")</f>
        <v/>
      </c>
      <c r="D24" s="20" t="str">
        <f>IF(TRIM(B24)&lt;&gt;"",HYPERLINK("#'1.BIM'!D"&amp;ROW($A24),IFERROR(VALUE('1.BIM'!$G23),"(incluir)")),"")</f>
        <v/>
      </c>
      <c r="E24" s="20" t="str">
        <f>IF(TRIM(C24)&lt;&gt;"",HYPERLINK("#'2.BIM'!D"&amp;ROW($A24),IFERROR(VALUE('2.BIM'!$G23),"(incluir)")),"")</f>
        <v/>
      </c>
      <c r="F24" s="20" t="str">
        <f>IF(TRIM(D24)&lt;&gt;"",HYPERLINK("#'3.BIM'!D"&amp;ROW($A24),IFERROR(VALUE('3.BIM'!$G23),"(incluir)")),"")</f>
        <v/>
      </c>
      <c r="G24" s="20" t="str">
        <f>IF(TRIM(E24)&lt;&gt;"",HYPERLINK("#'4.BIM'!D"&amp;ROW($A24),IFERROR(VALUE('4.BIM'!$G23),"(incluir)")),"")</f>
        <v/>
      </c>
      <c r="H24" s="16" t="str">
        <f t="shared" si="0"/>
        <v/>
      </c>
      <c r="I24" s="27"/>
      <c r="J24" s="16" t="str">
        <f t="shared" si="1"/>
        <v/>
      </c>
      <c r="K24" s="14" t="str">
        <f t="shared" si="2"/>
        <v/>
      </c>
      <c r="L24" s="21"/>
    </row>
    <row r="25" spans="1:17" ht="21.95" customHeight="1" x14ac:dyDescent="0.25">
      <c r="A25" s="19">
        <v>17</v>
      </c>
      <c r="B25" s="26"/>
      <c r="C25" s="25" t="str">
        <f>IF(B25&lt;&gt;"",'1.BIM'!C24+'2.BIM'!C24+'3.BIM'!C24+'4.BIM'!C24,"")</f>
        <v/>
      </c>
      <c r="D25" s="20" t="str">
        <f>IF(TRIM(B25)&lt;&gt;"",HYPERLINK("#'1.BIM'!D"&amp;ROW($A25),IFERROR(VALUE('1.BIM'!$G24),"(incluir)")),"")</f>
        <v/>
      </c>
      <c r="E25" s="20" t="str">
        <f>IF(TRIM(C25)&lt;&gt;"",HYPERLINK("#'2.BIM'!D"&amp;ROW($A25),IFERROR(VALUE('2.BIM'!$G24),"(incluir)")),"")</f>
        <v/>
      </c>
      <c r="F25" s="20" t="str">
        <f>IF(TRIM(D25)&lt;&gt;"",HYPERLINK("#'3.BIM'!D"&amp;ROW($A25),IFERROR(VALUE('3.BIM'!$G24),"(incluir)")),"")</f>
        <v/>
      </c>
      <c r="G25" s="20" t="str">
        <f>IF(TRIM(E25)&lt;&gt;"",HYPERLINK("#'4.BIM'!D"&amp;ROW($A25),IFERROR(VALUE('4.BIM'!$G24),"(incluir)")),"")</f>
        <v/>
      </c>
      <c r="H25" s="16" t="str">
        <f t="shared" si="0"/>
        <v/>
      </c>
      <c r="I25" s="27"/>
      <c r="J25" s="16" t="str">
        <f t="shared" si="1"/>
        <v/>
      </c>
      <c r="K25" s="14" t="str">
        <f t="shared" si="2"/>
        <v/>
      </c>
      <c r="L25" s="21"/>
      <c r="M25" s="39" t="s">
        <v>46</v>
      </c>
      <c r="N25" s="39"/>
      <c r="O25" s="39"/>
      <c r="P25" s="39"/>
      <c r="Q25" s="39"/>
    </row>
    <row r="26" spans="1:17" ht="21.95" customHeight="1" x14ac:dyDescent="0.25">
      <c r="A26" s="19">
        <v>18</v>
      </c>
      <c r="B26" s="26"/>
      <c r="C26" s="25" t="str">
        <f>IF(B26&lt;&gt;"",'1.BIM'!C25+'2.BIM'!C25+'3.BIM'!C25+'4.BIM'!C25,"")</f>
        <v/>
      </c>
      <c r="D26" s="20" t="str">
        <f>IF(TRIM(B26)&lt;&gt;"",HYPERLINK("#'1.BIM'!D"&amp;ROW($A26),IFERROR(VALUE('1.BIM'!$G25),"(incluir)")),"")</f>
        <v/>
      </c>
      <c r="E26" s="20" t="str">
        <f>IF(TRIM(C26)&lt;&gt;"",HYPERLINK("#'2.BIM'!D"&amp;ROW($A26),IFERROR(VALUE('2.BIM'!$G25),"(incluir)")),"")</f>
        <v/>
      </c>
      <c r="F26" s="20" t="str">
        <f>IF(TRIM(D26)&lt;&gt;"",HYPERLINK("#'3.BIM'!D"&amp;ROW($A26),IFERROR(VALUE('3.BIM'!$G25),"(incluir)")),"")</f>
        <v/>
      </c>
      <c r="G26" s="20" t="str">
        <f>IF(TRIM(E26)&lt;&gt;"",HYPERLINK("#'4.BIM'!D"&amp;ROW($A26),IFERROR(VALUE('4.BIM'!$G25),"(incluir)")),"")</f>
        <v/>
      </c>
      <c r="H26" s="16" t="str">
        <f t="shared" si="0"/>
        <v/>
      </c>
      <c r="I26" s="27"/>
      <c r="J26" s="16" t="str">
        <f t="shared" si="1"/>
        <v/>
      </c>
      <c r="K26" s="14" t="str">
        <f t="shared" si="2"/>
        <v/>
      </c>
      <c r="L26" s="21"/>
      <c r="M26" s="92" t="s">
        <v>32</v>
      </c>
      <c r="N26" s="92"/>
      <c r="O26" s="92"/>
      <c r="P26" s="92"/>
      <c r="Q26" s="92"/>
    </row>
    <row r="27" spans="1:17" ht="21.95" customHeight="1" x14ac:dyDescent="0.25">
      <c r="A27" s="19">
        <v>19</v>
      </c>
      <c r="B27" s="26"/>
      <c r="C27" s="25" t="str">
        <f>IF(B27&lt;&gt;"",'1.BIM'!C26+'2.BIM'!C26+'3.BIM'!C26+'4.BIM'!C26,"")</f>
        <v/>
      </c>
      <c r="D27" s="20" t="str">
        <f>IF(TRIM(B27)&lt;&gt;"",HYPERLINK("#'1.BIM'!D"&amp;ROW($A27),IFERROR(VALUE('1.BIM'!$G26),"(incluir)")),"")</f>
        <v/>
      </c>
      <c r="E27" s="20" t="str">
        <f>IF(TRIM(C27)&lt;&gt;"",HYPERLINK("#'2.BIM'!D"&amp;ROW($A27),IFERROR(VALUE('2.BIM'!$G26),"(incluir)")),"")</f>
        <v/>
      </c>
      <c r="F27" s="20" t="str">
        <f>IF(TRIM(D27)&lt;&gt;"",HYPERLINK("#'3.BIM'!D"&amp;ROW($A27),IFERROR(VALUE('3.BIM'!$G26),"(incluir)")),"")</f>
        <v/>
      </c>
      <c r="G27" s="20" t="str">
        <f>IF(TRIM(E27)&lt;&gt;"",HYPERLINK("#'4.BIM'!D"&amp;ROW($A27),IFERROR(VALUE('4.BIM'!$G26),"(incluir)")),"")</f>
        <v/>
      </c>
      <c r="H27" s="16" t="str">
        <f t="shared" si="0"/>
        <v/>
      </c>
      <c r="I27" s="27"/>
      <c r="J27" s="16" t="str">
        <f t="shared" si="1"/>
        <v/>
      </c>
      <c r="K27" s="14" t="str">
        <f t="shared" si="2"/>
        <v/>
      </c>
      <c r="L27" s="21"/>
      <c r="M27" s="92"/>
      <c r="N27" s="92"/>
      <c r="O27" s="92"/>
      <c r="P27" s="92"/>
      <c r="Q27" s="92"/>
    </row>
    <row r="28" spans="1:17" ht="21.95" customHeight="1" x14ac:dyDescent="0.25">
      <c r="A28" s="19">
        <v>20</v>
      </c>
      <c r="B28" s="26"/>
      <c r="C28" s="25" t="str">
        <f>IF(B28&lt;&gt;"",'1.BIM'!C27+'2.BIM'!C27+'3.BIM'!C27+'4.BIM'!C27,"")</f>
        <v/>
      </c>
      <c r="D28" s="20" t="str">
        <f>IF(TRIM(B28)&lt;&gt;"",HYPERLINK("#'1.BIM'!D"&amp;ROW($A28),IFERROR(VALUE('1.BIM'!$G27),"(incluir)")),"")</f>
        <v/>
      </c>
      <c r="E28" s="20" t="str">
        <f>IF(TRIM(C28)&lt;&gt;"",HYPERLINK("#'2.BIM'!D"&amp;ROW($A28),IFERROR(VALUE('2.BIM'!$G27),"(incluir)")),"")</f>
        <v/>
      </c>
      <c r="F28" s="20" t="str">
        <f>IF(TRIM(D28)&lt;&gt;"",HYPERLINK("#'3.BIM'!D"&amp;ROW($A28),IFERROR(VALUE('3.BIM'!$G27),"(incluir)")),"")</f>
        <v/>
      </c>
      <c r="G28" s="20" t="str">
        <f>IF(TRIM(E28)&lt;&gt;"",HYPERLINK("#'4.BIM'!D"&amp;ROW($A28),IFERROR(VALUE('4.BIM'!$G27),"(incluir)")),"")</f>
        <v/>
      </c>
      <c r="H28" s="16" t="str">
        <f t="shared" si="0"/>
        <v/>
      </c>
      <c r="I28" s="27"/>
      <c r="J28" s="16" t="str">
        <f t="shared" si="1"/>
        <v/>
      </c>
      <c r="K28" s="14" t="str">
        <f t="shared" si="2"/>
        <v/>
      </c>
      <c r="L28" s="21"/>
      <c r="M28" s="88" t="s">
        <v>49</v>
      </c>
      <c r="N28" s="88"/>
      <c r="O28" s="88"/>
      <c r="P28" s="88"/>
      <c r="Q28" s="88"/>
    </row>
    <row r="29" spans="1:17" ht="21.95" customHeight="1" x14ac:dyDescent="0.25">
      <c r="A29" s="19">
        <v>21</v>
      </c>
      <c r="B29" s="26"/>
      <c r="C29" s="25" t="str">
        <f>IF(B29&lt;&gt;"",'1.BIM'!C28+'2.BIM'!C28+'3.BIM'!C28+'4.BIM'!C28,"")</f>
        <v/>
      </c>
      <c r="D29" s="20" t="str">
        <f>IF(TRIM(B29)&lt;&gt;"",HYPERLINK("#'1.BIM'!D"&amp;ROW($A29),IFERROR(VALUE('1.BIM'!$G28),"(incluir)")),"")</f>
        <v/>
      </c>
      <c r="E29" s="20" t="str">
        <f>IF(TRIM(C29)&lt;&gt;"",HYPERLINK("#'2.BIM'!D"&amp;ROW($A29),IFERROR(VALUE('2.BIM'!$G28),"(incluir)")),"")</f>
        <v/>
      </c>
      <c r="F29" s="20" t="str">
        <f>IF(TRIM(D29)&lt;&gt;"",HYPERLINK("#'3.BIM'!D"&amp;ROW($A29),IFERROR(VALUE('3.BIM'!$G28),"(incluir)")),"")</f>
        <v/>
      </c>
      <c r="G29" s="20" t="str">
        <f>IF(TRIM(E29)&lt;&gt;"",HYPERLINK("#'4.BIM'!D"&amp;ROW($A29),IFERROR(VALUE('4.BIM'!$G28),"(incluir)")),"")</f>
        <v/>
      </c>
      <c r="H29" s="16" t="str">
        <f t="shared" si="0"/>
        <v/>
      </c>
      <c r="I29" s="27"/>
      <c r="J29" s="16" t="str">
        <f t="shared" si="1"/>
        <v/>
      </c>
      <c r="K29" s="14" t="str">
        <f t="shared" si="2"/>
        <v/>
      </c>
      <c r="L29" s="21"/>
      <c r="M29" s="88"/>
      <c r="N29" s="88"/>
      <c r="O29" s="88"/>
      <c r="P29" s="88"/>
      <c r="Q29" s="88"/>
    </row>
    <row r="30" spans="1:17" ht="21.95" customHeight="1" x14ac:dyDescent="0.25">
      <c r="A30" s="19">
        <v>22</v>
      </c>
      <c r="B30" s="26"/>
      <c r="C30" s="25" t="str">
        <f>IF(B30&lt;&gt;"",'1.BIM'!C29+'2.BIM'!C29+'3.BIM'!C29+'4.BIM'!C29,"")</f>
        <v/>
      </c>
      <c r="D30" s="20" t="str">
        <f>IF(TRIM(B30)&lt;&gt;"",HYPERLINK("#'1.BIM'!D"&amp;ROW($A30),IFERROR(VALUE('1.BIM'!$G29),"(incluir)")),"")</f>
        <v/>
      </c>
      <c r="E30" s="20" t="str">
        <f>IF(TRIM(C30)&lt;&gt;"",HYPERLINK("#'2.BIM'!D"&amp;ROW($A30),IFERROR(VALUE('2.BIM'!$G29),"(incluir)")),"")</f>
        <v/>
      </c>
      <c r="F30" s="20" t="str">
        <f>IF(TRIM(D30)&lt;&gt;"",HYPERLINK("#'3.BIM'!D"&amp;ROW($A30),IFERROR(VALUE('3.BIM'!$G29),"(incluir)")),"")</f>
        <v/>
      </c>
      <c r="G30" s="20" t="str">
        <f>IF(TRIM(E30)&lt;&gt;"",HYPERLINK("#'4.BIM'!D"&amp;ROW($A30),IFERROR(VALUE('4.BIM'!$G29),"(incluir)")),"")</f>
        <v/>
      </c>
      <c r="H30" s="16" t="str">
        <f t="shared" si="0"/>
        <v/>
      </c>
      <c r="I30" s="27"/>
      <c r="J30" s="16" t="str">
        <f t="shared" si="1"/>
        <v/>
      </c>
      <c r="K30" s="14" t="str">
        <f t="shared" si="2"/>
        <v/>
      </c>
      <c r="L30" s="21"/>
      <c r="M30" s="92" t="s">
        <v>47</v>
      </c>
      <c r="N30" s="92"/>
      <c r="O30" s="92"/>
      <c r="P30" s="92"/>
      <c r="Q30" s="92"/>
    </row>
    <row r="31" spans="1:17" ht="21.95" customHeight="1" x14ac:dyDescent="0.25">
      <c r="A31" s="19">
        <v>23</v>
      </c>
      <c r="B31" s="26"/>
      <c r="C31" s="25" t="str">
        <f>IF(B31&lt;&gt;"",'1.BIM'!C30+'2.BIM'!C30+'3.BIM'!C30+'4.BIM'!C30,"")</f>
        <v/>
      </c>
      <c r="D31" s="20" t="str">
        <f>IF(TRIM(B31)&lt;&gt;"",HYPERLINK("#'1.BIM'!D"&amp;ROW($A31),IFERROR(VALUE('1.BIM'!$G30),"(incluir)")),"")</f>
        <v/>
      </c>
      <c r="E31" s="20" t="str">
        <f>IF(TRIM(C31)&lt;&gt;"",HYPERLINK("#'2.BIM'!D"&amp;ROW($A31),IFERROR(VALUE('2.BIM'!$G30),"(incluir)")),"")</f>
        <v/>
      </c>
      <c r="F31" s="20" t="str">
        <f>IF(TRIM(D31)&lt;&gt;"",HYPERLINK("#'3.BIM'!D"&amp;ROW($A31),IFERROR(VALUE('3.BIM'!$G30),"(incluir)")),"")</f>
        <v/>
      </c>
      <c r="G31" s="20" t="str">
        <f>IF(TRIM(E31)&lt;&gt;"",HYPERLINK("#'4.BIM'!D"&amp;ROW($A31),IFERROR(VALUE('4.BIM'!$G30),"(incluir)")),"")</f>
        <v/>
      </c>
      <c r="H31" s="16" t="str">
        <f t="shared" si="0"/>
        <v/>
      </c>
      <c r="I31" s="27"/>
      <c r="J31" s="16" t="str">
        <f t="shared" si="1"/>
        <v/>
      </c>
      <c r="K31" s="14" t="str">
        <f t="shared" si="2"/>
        <v/>
      </c>
      <c r="L31" s="21"/>
      <c r="M31" s="92"/>
      <c r="N31" s="92"/>
      <c r="O31" s="92"/>
      <c r="P31" s="92"/>
      <c r="Q31" s="92"/>
    </row>
    <row r="32" spans="1:17" ht="21.95" customHeight="1" x14ac:dyDescent="0.25">
      <c r="A32" s="19">
        <v>24</v>
      </c>
      <c r="B32" s="26"/>
      <c r="C32" s="25" t="str">
        <f>IF(B32&lt;&gt;"",'1.BIM'!C31+'2.BIM'!C31+'3.BIM'!C31+'4.BIM'!C31,"")</f>
        <v/>
      </c>
      <c r="D32" s="20" t="str">
        <f>IF(TRIM(B32)&lt;&gt;"",HYPERLINK("#'1.BIM'!D"&amp;ROW($A32),IFERROR(VALUE('1.BIM'!$G31),"(incluir)")),"")</f>
        <v/>
      </c>
      <c r="E32" s="20" t="str">
        <f>IF(TRIM(C32)&lt;&gt;"",HYPERLINK("#'2.BIM'!D"&amp;ROW($A32),IFERROR(VALUE('2.BIM'!$G31),"(incluir)")),"")</f>
        <v/>
      </c>
      <c r="F32" s="20" t="str">
        <f>IF(TRIM(D32)&lt;&gt;"",HYPERLINK("#'3.BIM'!D"&amp;ROW($A32),IFERROR(VALUE('3.BIM'!$G31),"(incluir)")),"")</f>
        <v/>
      </c>
      <c r="G32" s="20" t="str">
        <f>IF(TRIM(E32)&lt;&gt;"",HYPERLINK("#'4.BIM'!D"&amp;ROW($A32),IFERROR(VALUE('4.BIM'!$G31),"(incluir)")),"")</f>
        <v/>
      </c>
      <c r="H32" s="16" t="str">
        <f t="shared" si="0"/>
        <v/>
      </c>
      <c r="I32" s="27"/>
      <c r="J32" s="16" t="str">
        <f t="shared" si="1"/>
        <v/>
      </c>
      <c r="K32" s="14" t="str">
        <f t="shared" si="2"/>
        <v/>
      </c>
      <c r="L32" s="21"/>
      <c r="M32" s="92" t="s">
        <v>48</v>
      </c>
      <c r="N32" s="92"/>
      <c r="O32" s="92"/>
      <c r="P32" s="92"/>
      <c r="Q32" s="92"/>
    </row>
    <row r="33" spans="1:17" ht="21.95" customHeight="1" x14ac:dyDescent="0.25">
      <c r="A33" s="19">
        <v>25</v>
      </c>
      <c r="B33" s="26"/>
      <c r="C33" s="25" t="str">
        <f>IF(B33&lt;&gt;"",'1.BIM'!C32+'2.BIM'!C32+'3.BIM'!C32+'4.BIM'!C32,"")</f>
        <v/>
      </c>
      <c r="D33" s="20" t="str">
        <f>IF(TRIM(B33)&lt;&gt;"",HYPERLINK("#'1.BIM'!D"&amp;ROW($A33),IFERROR(VALUE('1.BIM'!$G32),"(incluir)")),"")</f>
        <v/>
      </c>
      <c r="E33" s="20" t="str">
        <f>IF(TRIM(C33)&lt;&gt;"",HYPERLINK("#'2.BIM'!D"&amp;ROW($A33),IFERROR(VALUE('2.BIM'!$G32),"(incluir)")),"")</f>
        <v/>
      </c>
      <c r="F33" s="20" t="str">
        <f>IF(TRIM(D33)&lt;&gt;"",HYPERLINK("#'3.BIM'!D"&amp;ROW($A33),IFERROR(VALUE('3.BIM'!$G32),"(incluir)")),"")</f>
        <v/>
      </c>
      <c r="G33" s="20" t="str">
        <f>IF(TRIM(E33)&lt;&gt;"",HYPERLINK("#'4.BIM'!D"&amp;ROW($A33),IFERROR(VALUE('4.BIM'!$G32),"(incluir)")),"")</f>
        <v/>
      </c>
      <c r="H33" s="16" t="str">
        <f t="shared" si="0"/>
        <v/>
      </c>
      <c r="I33" s="27"/>
      <c r="J33" s="16" t="str">
        <f t="shared" si="1"/>
        <v/>
      </c>
      <c r="K33" s="14" t="str">
        <f t="shared" si="2"/>
        <v/>
      </c>
      <c r="L33" s="21"/>
      <c r="M33" s="92"/>
      <c r="N33" s="92"/>
      <c r="O33" s="92"/>
      <c r="P33" s="92"/>
      <c r="Q33" s="92"/>
    </row>
    <row r="34" spans="1:17" ht="21.95" customHeight="1" x14ac:dyDescent="0.25">
      <c r="A34" s="19">
        <v>26</v>
      </c>
      <c r="B34" s="26"/>
      <c r="C34" s="25" t="str">
        <f>IF(B34&lt;&gt;"",'1.BIM'!C33+'2.BIM'!C33+'3.BIM'!C33+'4.BIM'!C33,"")</f>
        <v/>
      </c>
      <c r="D34" s="20" t="str">
        <f>IF(TRIM(B34)&lt;&gt;"",HYPERLINK("#'1.BIM'!D"&amp;ROW($A34),IFERROR(VALUE('1.BIM'!$G33),"(incluir)")),"")</f>
        <v/>
      </c>
      <c r="E34" s="20" t="str">
        <f>IF(TRIM(C34)&lt;&gt;"",HYPERLINK("#'2.BIM'!D"&amp;ROW($A34),IFERROR(VALUE('2.BIM'!$G33),"(incluir)")),"")</f>
        <v/>
      </c>
      <c r="F34" s="20" t="str">
        <f>IF(TRIM(D34)&lt;&gt;"",HYPERLINK("#'3.BIM'!D"&amp;ROW($A34),IFERROR(VALUE('3.BIM'!$G33),"(incluir)")),"")</f>
        <v/>
      </c>
      <c r="G34" s="20" t="str">
        <f>IF(TRIM(E34)&lt;&gt;"",HYPERLINK("#'4.BIM'!D"&amp;ROW($A34),IFERROR(VALUE('4.BIM'!$G33),"(incluir)")),"")</f>
        <v/>
      </c>
      <c r="H34" s="16" t="str">
        <f t="shared" si="0"/>
        <v/>
      </c>
      <c r="I34" s="27"/>
      <c r="J34" s="16" t="str">
        <f t="shared" si="1"/>
        <v/>
      </c>
      <c r="K34" s="14" t="str">
        <f t="shared" si="2"/>
        <v/>
      </c>
      <c r="L34" s="21"/>
      <c r="M34" s="92" t="s">
        <v>33</v>
      </c>
      <c r="N34" s="92"/>
      <c r="O34" s="92"/>
      <c r="P34" s="92"/>
      <c r="Q34" s="92"/>
    </row>
    <row r="35" spans="1:17" ht="21.95" customHeight="1" x14ac:dyDescent="0.25">
      <c r="A35" s="19">
        <v>27</v>
      </c>
      <c r="B35" s="26"/>
      <c r="C35" s="25" t="str">
        <f>IF(B35&lt;&gt;"",'1.BIM'!C34+'2.BIM'!C34+'3.BIM'!C34+'4.BIM'!C34,"")</f>
        <v/>
      </c>
      <c r="D35" s="20" t="str">
        <f>IF(TRIM(B35)&lt;&gt;"",HYPERLINK("#'1.BIM'!D"&amp;ROW($A35),IFERROR(VALUE('1.BIM'!$G34),"(incluir)")),"")</f>
        <v/>
      </c>
      <c r="E35" s="20" t="str">
        <f>IF(TRIM(C35)&lt;&gt;"",HYPERLINK("#'2.BIM'!D"&amp;ROW($A35),IFERROR(VALUE('2.BIM'!$G34),"(incluir)")),"")</f>
        <v/>
      </c>
      <c r="F35" s="20" t="str">
        <f>IF(TRIM(D35)&lt;&gt;"",HYPERLINK("#'3.BIM'!D"&amp;ROW($A35),IFERROR(VALUE('3.BIM'!$G34),"(incluir)")),"")</f>
        <v/>
      </c>
      <c r="G35" s="20" t="str">
        <f>IF(TRIM(E35)&lt;&gt;"",HYPERLINK("#'4.BIM'!D"&amp;ROW($A35),IFERROR(VALUE('4.BIM'!$G34),"(incluir)")),"")</f>
        <v/>
      </c>
      <c r="H35" s="16" t="str">
        <f t="shared" si="0"/>
        <v/>
      </c>
      <c r="I35" s="27"/>
      <c r="J35" s="16" t="str">
        <f t="shared" si="1"/>
        <v/>
      </c>
      <c r="K35" s="14" t="str">
        <f t="shared" si="2"/>
        <v/>
      </c>
      <c r="L35" s="21"/>
      <c r="M35" s="92"/>
      <c r="N35" s="92"/>
      <c r="O35" s="92"/>
      <c r="P35" s="92"/>
      <c r="Q35" s="92"/>
    </row>
    <row r="36" spans="1:17" ht="21.95" customHeight="1" x14ac:dyDescent="0.25">
      <c r="A36" s="19">
        <v>28</v>
      </c>
      <c r="B36" s="26"/>
      <c r="C36" s="25" t="str">
        <f>IF(B36&lt;&gt;"",'1.BIM'!C35+'2.BIM'!C35+'3.BIM'!C35+'4.BIM'!C35,"")</f>
        <v/>
      </c>
      <c r="D36" s="20" t="str">
        <f>IF(TRIM(B36)&lt;&gt;"",HYPERLINK("#'1.BIM'!D"&amp;ROW($A36),IFERROR(VALUE('1.BIM'!$G35),"(incluir)")),"")</f>
        <v/>
      </c>
      <c r="E36" s="20" t="str">
        <f>IF(TRIM(C36)&lt;&gt;"",HYPERLINK("#'2.BIM'!D"&amp;ROW($A36),IFERROR(VALUE('2.BIM'!$G35),"(incluir)")),"")</f>
        <v/>
      </c>
      <c r="F36" s="20" t="str">
        <f>IF(TRIM(D36)&lt;&gt;"",HYPERLINK("#'3.BIM'!D"&amp;ROW($A36),IFERROR(VALUE('3.BIM'!$G35),"(incluir)")),"")</f>
        <v/>
      </c>
      <c r="G36" s="20" t="str">
        <f>IF(TRIM(E36)&lt;&gt;"",HYPERLINK("#'4.BIM'!D"&amp;ROW($A36),IFERROR(VALUE('4.BIM'!$G35),"(incluir)")),"")</f>
        <v/>
      </c>
      <c r="H36" s="16" t="str">
        <f t="shared" si="0"/>
        <v/>
      </c>
      <c r="I36" s="27"/>
      <c r="J36" s="16" t="str">
        <f t="shared" si="1"/>
        <v/>
      </c>
      <c r="K36" s="14" t="str">
        <f t="shared" si="2"/>
        <v/>
      </c>
      <c r="L36" s="21"/>
      <c r="M36" s="92" t="s">
        <v>34</v>
      </c>
      <c r="N36" s="92"/>
      <c r="O36" s="92"/>
      <c r="P36" s="92"/>
      <c r="Q36" s="92"/>
    </row>
    <row r="37" spans="1:17" ht="21.95" customHeight="1" x14ac:dyDescent="0.25">
      <c r="A37" s="19">
        <v>29</v>
      </c>
      <c r="B37" s="26"/>
      <c r="C37" s="25" t="str">
        <f>IF(B37&lt;&gt;"",'1.BIM'!C36+'2.BIM'!C36+'3.BIM'!C36+'4.BIM'!C36,"")</f>
        <v/>
      </c>
      <c r="D37" s="20" t="str">
        <f>IF(TRIM(B37)&lt;&gt;"",HYPERLINK("#'1.BIM'!D"&amp;ROW($A37),IFERROR(VALUE('1.BIM'!$G36),"(incluir)")),"")</f>
        <v/>
      </c>
      <c r="E37" s="20" t="str">
        <f>IF(TRIM(C37)&lt;&gt;"",HYPERLINK("#'2.BIM'!D"&amp;ROW($A37),IFERROR(VALUE('2.BIM'!$G36),"(incluir)")),"")</f>
        <v/>
      </c>
      <c r="F37" s="20" t="str">
        <f>IF(TRIM(D37)&lt;&gt;"",HYPERLINK("#'3.BIM'!D"&amp;ROW($A37),IFERROR(VALUE('3.BIM'!$G36),"(incluir)")),"")</f>
        <v/>
      </c>
      <c r="G37" s="20" t="str">
        <f>IF(TRIM(E37)&lt;&gt;"",HYPERLINK("#'4.BIM'!D"&amp;ROW($A37),IFERROR(VALUE('4.BIM'!$G36),"(incluir)")),"")</f>
        <v/>
      </c>
      <c r="H37" s="16" t="str">
        <f t="shared" si="0"/>
        <v/>
      </c>
      <c r="I37" s="27"/>
      <c r="J37" s="16" t="str">
        <f t="shared" si="1"/>
        <v/>
      </c>
      <c r="K37" s="14" t="str">
        <f t="shared" si="2"/>
        <v/>
      </c>
      <c r="L37" s="21"/>
      <c r="M37" s="92"/>
      <c r="N37" s="92"/>
      <c r="O37" s="92"/>
      <c r="P37" s="92"/>
      <c r="Q37" s="92"/>
    </row>
    <row r="38" spans="1:17" ht="21.95" customHeight="1" x14ac:dyDescent="0.25">
      <c r="A38" s="19">
        <v>30</v>
      </c>
      <c r="B38" s="26"/>
      <c r="C38" s="25" t="str">
        <f>IF(B38&lt;&gt;"",'1.BIM'!C37+'2.BIM'!C37+'3.BIM'!C37+'4.BIM'!C37,"")</f>
        <v/>
      </c>
      <c r="D38" s="20" t="str">
        <f>IF(TRIM(B38)&lt;&gt;"",HYPERLINK("#'1.BIM'!D"&amp;ROW($A38),IFERROR(VALUE('1.BIM'!$G37),"(incluir)")),"")</f>
        <v/>
      </c>
      <c r="E38" s="20" t="str">
        <f>IF(TRIM(C38)&lt;&gt;"",HYPERLINK("#'2.BIM'!D"&amp;ROW($A38),IFERROR(VALUE('2.BIM'!$G37),"(incluir)")),"")</f>
        <v/>
      </c>
      <c r="F38" s="20" t="str">
        <f>IF(TRIM(D38)&lt;&gt;"",HYPERLINK("#'3.BIM'!D"&amp;ROW($A38),IFERROR(VALUE('3.BIM'!$G37),"(incluir)")),"")</f>
        <v/>
      </c>
      <c r="G38" s="20" t="str">
        <f>IF(TRIM(E38)&lt;&gt;"",HYPERLINK("#'4.BIM'!D"&amp;ROW($A38),IFERROR(VALUE('4.BIM'!$G37),"(incluir)")),"")</f>
        <v/>
      </c>
      <c r="H38" s="16" t="str">
        <f t="shared" si="0"/>
        <v/>
      </c>
      <c r="I38" s="27"/>
      <c r="J38" s="16" t="str">
        <f t="shared" si="1"/>
        <v/>
      </c>
      <c r="K38" s="14" t="str">
        <f t="shared" si="2"/>
        <v/>
      </c>
      <c r="L38" s="21"/>
      <c r="M38" s="87" t="s">
        <v>45</v>
      </c>
      <c r="N38" s="87"/>
      <c r="O38" s="87"/>
    </row>
    <row r="39" spans="1:17" ht="21.95" customHeight="1" x14ac:dyDescent="0.25">
      <c r="A39" s="19">
        <v>31</v>
      </c>
      <c r="B39" s="26"/>
      <c r="C39" s="25" t="str">
        <f>IF(B39&lt;&gt;"",'1.BIM'!C38+'2.BIM'!C38+'3.BIM'!C38+'4.BIM'!C38,"")</f>
        <v/>
      </c>
      <c r="D39" s="20" t="str">
        <f>IF(TRIM(B39)&lt;&gt;"",HYPERLINK("#'1.BIM'!D"&amp;ROW($A39),IFERROR(VALUE('1.BIM'!$G38),"(incluir)")),"")</f>
        <v/>
      </c>
      <c r="E39" s="20" t="str">
        <f>IF(TRIM(C39)&lt;&gt;"",HYPERLINK("#'2.BIM'!D"&amp;ROW($A39),IFERROR(VALUE('2.BIM'!$G38),"(incluir)")),"")</f>
        <v/>
      </c>
      <c r="F39" s="20" t="str">
        <f>IF(TRIM(D39)&lt;&gt;"",HYPERLINK("#'3.BIM'!D"&amp;ROW($A39),IFERROR(VALUE('3.BIM'!$G38),"(incluir)")),"")</f>
        <v/>
      </c>
      <c r="G39" s="20" t="str">
        <f>IF(TRIM(E39)&lt;&gt;"",HYPERLINK("#'4.BIM'!D"&amp;ROW($A39),IFERROR(VALUE('4.BIM'!$G38),"(incluir)")),"")</f>
        <v/>
      </c>
      <c r="H39" s="16" t="str">
        <f t="shared" si="0"/>
        <v/>
      </c>
      <c r="I39" s="27"/>
      <c r="J39" s="16" t="str">
        <f t="shared" si="1"/>
        <v/>
      </c>
      <c r="K39" s="14" t="str">
        <f t="shared" si="2"/>
        <v/>
      </c>
      <c r="L39" s="21"/>
    </row>
    <row r="40" spans="1:17" ht="21.95" customHeight="1" x14ac:dyDescent="0.25">
      <c r="A40" s="19">
        <v>32</v>
      </c>
      <c r="B40" s="26"/>
      <c r="C40" s="25" t="str">
        <f>IF(B40&lt;&gt;"",'1.BIM'!C39+'2.BIM'!C39+'3.BIM'!C39+'4.BIM'!C39,"")</f>
        <v/>
      </c>
      <c r="D40" s="20" t="str">
        <f>IF(TRIM(B40)&lt;&gt;"",HYPERLINK("#'1.BIM'!D"&amp;ROW($A40),IFERROR(VALUE('1.BIM'!$G39),"(incluir)")),"")</f>
        <v/>
      </c>
      <c r="E40" s="20" t="str">
        <f>IF(TRIM(C40)&lt;&gt;"",HYPERLINK("#'2.BIM'!D"&amp;ROW($A40),IFERROR(VALUE('2.BIM'!$G39),"(incluir)")),"")</f>
        <v/>
      </c>
      <c r="F40" s="20" t="str">
        <f>IF(TRIM(D40)&lt;&gt;"",HYPERLINK("#'3.BIM'!D"&amp;ROW($A40),IFERROR(VALUE('3.BIM'!$G39),"(incluir)")),"")</f>
        <v/>
      </c>
      <c r="G40" s="20" t="str">
        <f>IF(TRIM(E40)&lt;&gt;"",HYPERLINK("#'4.BIM'!D"&amp;ROW($A40),IFERROR(VALUE('4.BIM'!$G39),"(incluir)")),"")</f>
        <v/>
      </c>
      <c r="H40" s="16" t="str">
        <f t="shared" si="0"/>
        <v/>
      </c>
      <c r="I40" s="27"/>
      <c r="J40" s="16" t="str">
        <f t="shared" si="1"/>
        <v/>
      </c>
      <c r="K40" s="14" t="str">
        <f t="shared" si="2"/>
        <v/>
      </c>
      <c r="L40" s="21"/>
    </row>
    <row r="41" spans="1:17" ht="21.95" customHeight="1" x14ac:dyDescent="0.25">
      <c r="A41" s="19">
        <v>33</v>
      </c>
      <c r="B41" s="26"/>
      <c r="C41" s="25" t="str">
        <f>IF(B41&lt;&gt;"",'1.BIM'!C40+'2.BIM'!C40+'3.BIM'!C40+'4.BIM'!C40,"")</f>
        <v/>
      </c>
      <c r="D41" s="20" t="str">
        <f>IF(TRIM(B41)&lt;&gt;"",HYPERLINK("#'1.BIM'!D"&amp;ROW($A41),IFERROR(VALUE('1.BIM'!$G40),"(incluir)")),"")</f>
        <v/>
      </c>
      <c r="E41" s="20" t="str">
        <f>IF(TRIM(C41)&lt;&gt;"",HYPERLINK("#'2.BIM'!D"&amp;ROW($A41),IFERROR(VALUE('2.BIM'!$G40),"(incluir)")),"")</f>
        <v/>
      </c>
      <c r="F41" s="20" t="str">
        <f>IF(TRIM(D41)&lt;&gt;"",HYPERLINK("#'3.BIM'!D"&amp;ROW($A41),IFERROR(VALUE('3.BIM'!$G40),"(incluir)")),"")</f>
        <v/>
      </c>
      <c r="G41" s="20" t="str">
        <f>IF(TRIM(E41)&lt;&gt;"",HYPERLINK("#'4.BIM'!D"&amp;ROW($A41),IFERROR(VALUE('4.BIM'!$G40),"(incluir)")),"")</f>
        <v/>
      </c>
      <c r="H41" s="16" t="str">
        <f t="shared" ref="H41:H72" si="3">IF(AND(ISNUMBER(D41),ISNUMBER(E41),ISNUMBER(F41),ISNUMBER(G41)),ROUND(AVERAGE(D41:G41),$Q$9),"")</f>
        <v/>
      </c>
      <c r="I41" s="27"/>
      <c r="J41" s="16" t="str">
        <f t="shared" ref="J41:J72" si="4">IFERROR(IF(AND(ISNUMBER(C41),C41&gt;$Q$10),"---",IF(H41&gt;=$P$13,H41,IF(ISNUMBER(I41),ROUND(AVERAGE(VALUE(H41),I41),$Q$9),""))),"")</f>
        <v/>
      </c>
      <c r="K41" s="14" t="str">
        <f t="shared" ref="K41:K72" si="5">IF(B41&lt;&gt;"",IF(OR(J41="---",ISNUMBER(VALUE(J41))),IF(OR(C41&gt;Q$10,J41&lt;Q$13),$Q$15,$P$15),"(FALTA NOTA)"),"")</f>
        <v/>
      </c>
      <c r="L41" s="21"/>
    </row>
    <row r="42" spans="1:17" ht="21.95" customHeight="1" x14ac:dyDescent="0.25">
      <c r="A42" s="19">
        <v>34</v>
      </c>
      <c r="B42" s="26"/>
      <c r="C42" s="25" t="str">
        <f>IF(B42&lt;&gt;"",'1.BIM'!C41+'2.BIM'!C41+'3.BIM'!C41+'4.BIM'!C41,"")</f>
        <v/>
      </c>
      <c r="D42" s="20" t="str">
        <f>IF(TRIM(B42)&lt;&gt;"",HYPERLINK("#'1.BIM'!D"&amp;ROW($A42),IFERROR(VALUE('1.BIM'!$G41),"(incluir)")),"")</f>
        <v/>
      </c>
      <c r="E42" s="20" t="str">
        <f>IF(TRIM(C42)&lt;&gt;"",HYPERLINK("#'2.BIM'!D"&amp;ROW($A42),IFERROR(VALUE('2.BIM'!$G41),"(incluir)")),"")</f>
        <v/>
      </c>
      <c r="F42" s="20" t="str">
        <f>IF(TRIM(D42)&lt;&gt;"",HYPERLINK("#'3.BIM'!D"&amp;ROW($A42),IFERROR(VALUE('3.BIM'!$G41),"(incluir)")),"")</f>
        <v/>
      </c>
      <c r="G42" s="20" t="str">
        <f>IF(TRIM(E42)&lt;&gt;"",HYPERLINK("#'4.BIM'!D"&amp;ROW($A42),IFERROR(VALUE('4.BIM'!$G41),"(incluir)")),"")</f>
        <v/>
      </c>
      <c r="H42" s="16" t="str">
        <f t="shared" si="3"/>
        <v/>
      </c>
      <c r="I42" s="27"/>
      <c r="J42" s="16" t="str">
        <f t="shared" si="4"/>
        <v/>
      </c>
      <c r="K42" s="14" t="str">
        <f t="shared" si="5"/>
        <v/>
      </c>
      <c r="L42" s="21"/>
    </row>
    <row r="43" spans="1:17" ht="21.95" customHeight="1" x14ac:dyDescent="0.25">
      <c r="A43" s="19">
        <v>35</v>
      </c>
      <c r="B43" s="26"/>
      <c r="C43" s="25" t="str">
        <f>IF(B43&lt;&gt;"",'1.BIM'!C42+'2.BIM'!C42+'3.BIM'!C42+'4.BIM'!C42,"")</f>
        <v/>
      </c>
      <c r="D43" s="20" t="str">
        <f>IF(TRIM(B43)&lt;&gt;"",HYPERLINK("#'1.BIM'!D"&amp;ROW($A43),IFERROR(VALUE('1.BIM'!$G42),"(incluir)")),"")</f>
        <v/>
      </c>
      <c r="E43" s="20" t="str">
        <f>IF(TRIM(C43)&lt;&gt;"",HYPERLINK("#'2.BIM'!D"&amp;ROW($A43),IFERROR(VALUE('2.BIM'!$G42),"(incluir)")),"")</f>
        <v/>
      </c>
      <c r="F43" s="20" t="str">
        <f>IF(TRIM(D43)&lt;&gt;"",HYPERLINK("#'3.BIM'!D"&amp;ROW($A43),IFERROR(VALUE('3.BIM'!$G42),"(incluir)")),"")</f>
        <v/>
      </c>
      <c r="G43" s="20" t="str">
        <f>IF(TRIM(E43)&lt;&gt;"",HYPERLINK("#'4.BIM'!D"&amp;ROW($A43),IFERROR(VALUE('4.BIM'!$G42),"(incluir)")),"")</f>
        <v/>
      </c>
      <c r="H43" s="16" t="str">
        <f t="shared" si="3"/>
        <v/>
      </c>
      <c r="I43" s="27"/>
      <c r="J43" s="16" t="str">
        <f t="shared" si="4"/>
        <v/>
      </c>
      <c r="K43" s="14" t="str">
        <f t="shared" si="5"/>
        <v/>
      </c>
      <c r="L43" s="21"/>
    </row>
    <row r="44" spans="1:17" ht="21.95" customHeight="1" x14ac:dyDescent="0.25">
      <c r="A44" s="19">
        <v>36</v>
      </c>
      <c r="B44" s="26"/>
      <c r="C44" s="25" t="str">
        <f>IF(B44&lt;&gt;"",'1.BIM'!C43+'2.BIM'!C43+'3.BIM'!C43+'4.BIM'!C43,"")</f>
        <v/>
      </c>
      <c r="D44" s="20" t="str">
        <f>IF(TRIM(B44)&lt;&gt;"",HYPERLINK("#'1.BIM'!D"&amp;ROW($A44),IFERROR(VALUE('1.BIM'!$G43),"(incluir)")),"")</f>
        <v/>
      </c>
      <c r="E44" s="20" t="str">
        <f>IF(TRIM(C44)&lt;&gt;"",HYPERLINK("#'2.BIM'!D"&amp;ROW($A44),IFERROR(VALUE('2.BIM'!$G43),"(incluir)")),"")</f>
        <v/>
      </c>
      <c r="F44" s="20" t="str">
        <f>IF(TRIM(D44)&lt;&gt;"",HYPERLINK("#'3.BIM'!D"&amp;ROW($A44),IFERROR(VALUE('3.BIM'!$G43),"(incluir)")),"")</f>
        <v/>
      </c>
      <c r="G44" s="20" t="str">
        <f>IF(TRIM(E44)&lt;&gt;"",HYPERLINK("#'4.BIM'!D"&amp;ROW($A44),IFERROR(VALUE('4.BIM'!$G43),"(incluir)")),"")</f>
        <v/>
      </c>
      <c r="H44" s="16" t="str">
        <f t="shared" si="3"/>
        <v/>
      </c>
      <c r="I44" s="27"/>
      <c r="J44" s="16" t="str">
        <f t="shared" si="4"/>
        <v/>
      </c>
      <c r="K44" s="14" t="str">
        <f t="shared" si="5"/>
        <v/>
      </c>
      <c r="L44" s="21"/>
    </row>
    <row r="45" spans="1:17" ht="21.95" customHeight="1" x14ac:dyDescent="0.25">
      <c r="A45" s="19">
        <v>37</v>
      </c>
      <c r="B45" s="26"/>
      <c r="C45" s="25" t="str">
        <f>IF(B45&lt;&gt;"",'1.BIM'!C44+'2.BIM'!C44+'3.BIM'!C44+'4.BIM'!C44,"")</f>
        <v/>
      </c>
      <c r="D45" s="20" t="str">
        <f>IF(TRIM(B45)&lt;&gt;"",HYPERLINK("#'1.BIM'!D"&amp;ROW($A45),IFERROR(VALUE('1.BIM'!$G44),"(incluir)")),"")</f>
        <v/>
      </c>
      <c r="E45" s="20" t="str">
        <f>IF(TRIM(C45)&lt;&gt;"",HYPERLINK("#'2.BIM'!D"&amp;ROW($A45),IFERROR(VALUE('2.BIM'!$G44),"(incluir)")),"")</f>
        <v/>
      </c>
      <c r="F45" s="20" t="str">
        <f>IF(TRIM(D45)&lt;&gt;"",HYPERLINK("#'3.BIM'!D"&amp;ROW($A45),IFERROR(VALUE('3.BIM'!$G44),"(incluir)")),"")</f>
        <v/>
      </c>
      <c r="G45" s="20" t="str">
        <f>IF(TRIM(E45)&lt;&gt;"",HYPERLINK("#'4.BIM'!D"&amp;ROW($A45),IFERROR(VALUE('4.BIM'!$G44),"(incluir)")),"")</f>
        <v/>
      </c>
      <c r="H45" s="16" t="str">
        <f t="shared" si="3"/>
        <v/>
      </c>
      <c r="I45" s="27"/>
      <c r="J45" s="16" t="str">
        <f t="shared" si="4"/>
        <v/>
      </c>
      <c r="K45" s="14" t="str">
        <f t="shared" si="5"/>
        <v/>
      </c>
      <c r="L45" s="21"/>
    </row>
    <row r="46" spans="1:17" ht="21.95" customHeight="1" x14ac:dyDescent="0.25">
      <c r="A46" s="19">
        <v>38</v>
      </c>
      <c r="B46" s="26"/>
      <c r="C46" s="25" t="str">
        <f>IF(B46&lt;&gt;"",'1.BIM'!C45+'2.BIM'!C45+'3.BIM'!C45+'4.BIM'!C45,"")</f>
        <v/>
      </c>
      <c r="D46" s="20" t="str">
        <f>IF(TRIM(B46)&lt;&gt;"",HYPERLINK("#'1.BIM'!D"&amp;ROW($A46),IFERROR(VALUE('1.BIM'!$G45),"(incluir)")),"")</f>
        <v/>
      </c>
      <c r="E46" s="20" t="str">
        <f>IF(TRIM(C46)&lt;&gt;"",HYPERLINK("#'2.BIM'!D"&amp;ROW($A46),IFERROR(VALUE('2.BIM'!$G45),"(incluir)")),"")</f>
        <v/>
      </c>
      <c r="F46" s="20" t="str">
        <f>IF(TRIM(D46)&lt;&gt;"",HYPERLINK("#'3.BIM'!D"&amp;ROW($A46),IFERROR(VALUE('3.BIM'!$G45),"(incluir)")),"")</f>
        <v/>
      </c>
      <c r="G46" s="20" t="str">
        <f>IF(TRIM(E46)&lt;&gt;"",HYPERLINK("#'4.BIM'!D"&amp;ROW($A46),IFERROR(VALUE('4.BIM'!$G45),"(incluir)")),"")</f>
        <v/>
      </c>
      <c r="H46" s="16" t="str">
        <f t="shared" si="3"/>
        <v/>
      </c>
      <c r="I46" s="27"/>
      <c r="J46" s="16" t="str">
        <f t="shared" si="4"/>
        <v/>
      </c>
      <c r="K46" s="14" t="str">
        <f t="shared" si="5"/>
        <v/>
      </c>
      <c r="L46" s="21"/>
    </row>
    <row r="47" spans="1:17" ht="21.95" customHeight="1" x14ac:dyDescent="0.25">
      <c r="A47" s="19">
        <v>39</v>
      </c>
      <c r="B47" s="26"/>
      <c r="C47" s="25" t="str">
        <f>IF(B47&lt;&gt;"",'1.BIM'!C46+'2.BIM'!C46+'3.BIM'!C46+'4.BIM'!C46,"")</f>
        <v/>
      </c>
      <c r="D47" s="20" t="str">
        <f>IF(TRIM(B47)&lt;&gt;"",HYPERLINK("#'1.BIM'!D"&amp;ROW($A47),IFERROR(VALUE('1.BIM'!$G46),"(incluir)")),"")</f>
        <v/>
      </c>
      <c r="E47" s="20" t="str">
        <f>IF(TRIM(C47)&lt;&gt;"",HYPERLINK("#'2.BIM'!D"&amp;ROW($A47),IFERROR(VALUE('2.BIM'!$G46),"(incluir)")),"")</f>
        <v/>
      </c>
      <c r="F47" s="20" t="str">
        <f>IF(TRIM(D47)&lt;&gt;"",HYPERLINK("#'3.BIM'!D"&amp;ROW($A47),IFERROR(VALUE('3.BIM'!$G46),"(incluir)")),"")</f>
        <v/>
      </c>
      <c r="G47" s="20" t="str">
        <f>IF(TRIM(E47)&lt;&gt;"",HYPERLINK("#'4.BIM'!D"&amp;ROW($A47),IFERROR(VALUE('4.BIM'!$G46),"(incluir)")),"")</f>
        <v/>
      </c>
      <c r="H47" s="16" t="str">
        <f t="shared" si="3"/>
        <v/>
      </c>
      <c r="I47" s="27"/>
      <c r="J47" s="16" t="str">
        <f t="shared" si="4"/>
        <v/>
      </c>
      <c r="K47" s="14" t="str">
        <f t="shared" si="5"/>
        <v/>
      </c>
      <c r="L47" s="21"/>
    </row>
    <row r="48" spans="1:17" ht="21.95" customHeight="1" x14ac:dyDescent="0.25">
      <c r="A48" s="19">
        <v>40</v>
      </c>
      <c r="B48" s="26"/>
      <c r="C48" s="25" t="str">
        <f>IF(B48&lt;&gt;"",'1.BIM'!C47+'2.BIM'!C47+'3.BIM'!C47+'4.BIM'!C47,"")</f>
        <v/>
      </c>
      <c r="D48" s="20" t="str">
        <f>IF(TRIM(B48)&lt;&gt;"",HYPERLINK("#'1.BIM'!D"&amp;ROW($A48),IFERROR(VALUE('1.BIM'!$G47),"(incluir)")),"")</f>
        <v/>
      </c>
      <c r="E48" s="20" t="str">
        <f>IF(TRIM(C48)&lt;&gt;"",HYPERLINK("#'2.BIM'!D"&amp;ROW($A48),IFERROR(VALUE('2.BIM'!$G47),"(incluir)")),"")</f>
        <v/>
      </c>
      <c r="F48" s="20" t="str">
        <f>IF(TRIM(D48)&lt;&gt;"",HYPERLINK("#'3.BIM'!D"&amp;ROW($A48),IFERROR(VALUE('3.BIM'!$G47),"(incluir)")),"")</f>
        <v/>
      </c>
      <c r="G48" s="20" t="str">
        <f>IF(TRIM(E48)&lt;&gt;"",HYPERLINK("#'4.BIM'!D"&amp;ROW($A48),IFERROR(VALUE('4.BIM'!$G47),"(incluir)")),"")</f>
        <v/>
      </c>
      <c r="H48" s="16" t="str">
        <f t="shared" si="3"/>
        <v/>
      </c>
      <c r="I48" s="27"/>
      <c r="J48" s="16" t="str">
        <f t="shared" si="4"/>
        <v/>
      </c>
      <c r="K48" s="14" t="str">
        <f t="shared" si="5"/>
        <v/>
      </c>
      <c r="L48" s="21"/>
    </row>
    <row r="49" spans="1:12" ht="21.95" customHeight="1" x14ac:dyDescent="0.25">
      <c r="A49" s="19">
        <v>41</v>
      </c>
      <c r="B49" s="26"/>
      <c r="C49" s="25" t="str">
        <f>IF(B49&lt;&gt;"",'1.BIM'!C48+'2.BIM'!C48+'3.BIM'!C48+'4.BIM'!C48,"")</f>
        <v/>
      </c>
      <c r="D49" s="20" t="str">
        <f>IF(TRIM(B49)&lt;&gt;"",HYPERLINK("#'1.BIM'!D"&amp;ROW($A49),IFERROR(VALUE('1.BIM'!$G48),"(incluir)")),"")</f>
        <v/>
      </c>
      <c r="E49" s="20" t="str">
        <f>IF(TRIM(C49)&lt;&gt;"",HYPERLINK("#'2.BIM'!D"&amp;ROW($A49),IFERROR(VALUE('2.BIM'!$G48),"(incluir)")),"")</f>
        <v/>
      </c>
      <c r="F49" s="20" t="str">
        <f>IF(TRIM(D49)&lt;&gt;"",HYPERLINK("#'3.BIM'!D"&amp;ROW($A49),IFERROR(VALUE('3.BIM'!$G48),"(incluir)")),"")</f>
        <v/>
      </c>
      <c r="G49" s="20" t="str">
        <f>IF(TRIM(E49)&lt;&gt;"",HYPERLINK("#'4.BIM'!D"&amp;ROW($A49),IFERROR(VALUE('4.BIM'!$G48),"(incluir)")),"")</f>
        <v/>
      </c>
      <c r="H49" s="16" t="str">
        <f t="shared" si="3"/>
        <v/>
      </c>
      <c r="I49" s="27"/>
      <c r="J49" s="16" t="str">
        <f t="shared" si="4"/>
        <v/>
      </c>
      <c r="K49" s="14" t="str">
        <f t="shared" si="5"/>
        <v/>
      </c>
      <c r="L49" s="21"/>
    </row>
    <row r="50" spans="1:12" ht="21.95" customHeight="1" x14ac:dyDescent="0.25">
      <c r="A50" s="19">
        <v>42</v>
      </c>
      <c r="B50" s="26"/>
      <c r="C50" s="25" t="str">
        <f>IF(B50&lt;&gt;"",'1.BIM'!C49+'2.BIM'!C49+'3.BIM'!C49+'4.BIM'!C49,"")</f>
        <v/>
      </c>
      <c r="D50" s="20" t="str">
        <f>IF(TRIM(B50)&lt;&gt;"",HYPERLINK("#'1.BIM'!D"&amp;ROW($A50),IFERROR(VALUE('1.BIM'!$G49),"(incluir)")),"")</f>
        <v/>
      </c>
      <c r="E50" s="20" t="str">
        <f>IF(TRIM(C50)&lt;&gt;"",HYPERLINK("#'2.BIM'!D"&amp;ROW($A50),IFERROR(VALUE('2.BIM'!$G49),"(incluir)")),"")</f>
        <v/>
      </c>
      <c r="F50" s="20" t="str">
        <f>IF(TRIM(D50)&lt;&gt;"",HYPERLINK("#'3.BIM'!D"&amp;ROW($A50),IFERROR(VALUE('3.BIM'!$G49),"(incluir)")),"")</f>
        <v/>
      </c>
      <c r="G50" s="20" t="str">
        <f>IF(TRIM(E50)&lt;&gt;"",HYPERLINK("#'4.BIM'!D"&amp;ROW($A50),IFERROR(VALUE('4.BIM'!$G49),"(incluir)")),"")</f>
        <v/>
      </c>
      <c r="H50" s="16" t="str">
        <f t="shared" si="3"/>
        <v/>
      </c>
      <c r="I50" s="27"/>
      <c r="J50" s="16" t="str">
        <f t="shared" si="4"/>
        <v/>
      </c>
      <c r="K50" s="14" t="str">
        <f t="shared" si="5"/>
        <v/>
      </c>
      <c r="L50" s="21"/>
    </row>
    <row r="51" spans="1:12" ht="21.95" customHeight="1" x14ac:dyDescent="0.25">
      <c r="A51" s="19">
        <v>43</v>
      </c>
      <c r="B51" s="26"/>
      <c r="C51" s="25" t="str">
        <f>IF(B51&lt;&gt;"",'1.BIM'!C50+'2.BIM'!C50+'3.BIM'!C50+'4.BIM'!C50,"")</f>
        <v/>
      </c>
      <c r="D51" s="20" t="str">
        <f>IF(TRIM(B51)&lt;&gt;"",HYPERLINK("#'1.BIM'!D"&amp;ROW($A51),IFERROR(VALUE('1.BIM'!$G50),"(incluir)")),"")</f>
        <v/>
      </c>
      <c r="E51" s="20" t="str">
        <f>IF(TRIM(C51)&lt;&gt;"",HYPERLINK("#'2.BIM'!D"&amp;ROW($A51),IFERROR(VALUE('2.BIM'!$G50),"(incluir)")),"")</f>
        <v/>
      </c>
      <c r="F51" s="20" t="str">
        <f>IF(TRIM(D51)&lt;&gt;"",HYPERLINK("#'3.BIM'!D"&amp;ROW($A51),IFERROR(VALUE('3.BIM'!$G50),"(incluir)")),"")</f>
        <v/>
      </c>
      <c r="G51" s="20" t="str">
        <f>IF(TRIM(E51)&lt;&gt;"",HYPERLINK("#'4.BIM'!D"&amp;ROW($A51),IFERROR(VALUE('4.BIM'!$G50),"(incluir)")),"")</f>
        <v/>
      </c>
      <c r="H51" s="16" t="str">
        <f t="shared" si="3"/>
        <v/>
      </c>
      <c r="I51" s="27"/>
      <c r="J51" s="16" t="str">
        <f t="shared" si="4"/>
        <v/>
      </c>
      <c r="K51" s="14" t="str">
        <f t="shared" si="5"/>
        <v/>
      </c>
      <c r="L51" s="21"/>
    </row>
    <row r="52" spans="1:12" ht="21.95" customHeight="1" x14ac:dyDescent="0.25">
      <c r="A52" s="19">
        <v>44</v>
      </c>
      <c r="B52" s="26"/>
      <c r="C52" s="25" t="str">
        <f>IF(B52&lt;&gt;"",'1.BIM'!C51+'2.BIM'!C51+'3.BIM'!C51+'4.BIM'!C51,"")</f>
        <v/>
      </c>
      <c r="D52" s="20" t="str">
        <f>IF(TRIM(B52)&lt;&gt;"",HYPERLINK("#'1.BIM'!D"&amp;ROW($A52),IFERROR(VALUE('1.BIM'!$G51),"(incluir)")),"")</f>
        <v/>
      </c>
      <c r="E52" s="20" t="str">
        <f>IF(TRIM(C52)&lt;&gt;"",HYPERLINK("#'2.BIM'!D"&amp;ROW($A52),IFERROR(VALUE('2.BIM'!$G51),"(incluir)")),"")</f>
        <v/>
      </c>
      <c r="F52" s="20" t="str">
        <f>IF(TRIM(D52)&lt;&gt;"",HYPERLINK("#'3.BIM'!D"&amp;ROW($A52),IFERROR(VALUE('3.BIM'!$G51),"(incluir)")),"")</f>
        <v/>
      </c>
      <c r="G52" s="20" t="str">
        <f>IF(TRIM(E52)&lt;&gt;"",HYPERLINK("#'4.BIM'!D"&amp;ROW($A52),IFERROR(VALUE('4.BIM'!$G51),"(incluir)")),"")</f>
        <v/>
      </c>
      <c r="H52" s="16" t="str">
        <f t="shared" si="3"/>
        <v/>
      </c>
      <c r="I52" s="27"/>
      <c r="J52" s="16" t="str">
        <f t="shared" si="4"/>
        <v/>
      </c>
      <c r="K52" s="14" t="str">
        <f t="shared" si="5"/>
        <v/>
      </c>
      <c r="L52" s="21"/>
    </row>
    <row r="53" spans="1:12" ht="21.95" customHeight="1" x14ac:dyDescent="0.25">
      <c r="A53" s="19">
        <v>45</v>
      </c>
      <c r="B53" s="26"/>
      <c r="C53" s="25" t="str">
        <f>IF(B53&lt;&gt;"",'1.BIM'!C52+'2.BIM'!C52+'3.BIM'!C52+'4.BIM'!C52,"")</f>
        <v/>
      </c>
      <c r="D53" s="20" t="str">
        <f>IF(TRIM(B53)&lt;&gt;"",HYPERLINK("#'1.BIM'!D"&amp;ROW($A53),IFERROR(VALUE('1.BIM'!$G52),"(incluir)")),"")</f>
        <v/>
      </c>
      <c r="E53" s="20" t="str">
        <f>IF(TRIM(C53)&lt;&gt;"",HYPERLINK("#'2.BIM'!D"&amp;ROW($A53),IFERROR(VALUE('2.BIM'!$G52),"(incluir)")),"")</f>
        <v/>
      </c>
      <c r="F53" s="20" t="str">
        <f>IF(TRIM(D53)&lt;&gt;"",HYPERLINK("#'3.BIM'!D"&amp;ROW($A53),IFERROR(VALUE('3.BIM'!$G52),"(incluir)")),"")</f>
        <v/>
      </c>
      <c r="G53" s="20" t="str">
        <f>IF(TRIM(E53)&lt;&gt;"",HYPERLINK("#'4.BIM'!D"&amp;ROW($A53),IFERROR(VALUE('4.BIM'!$G52),"(incluir)")),"")</f>
        <v/>
      </c>
      <c r="H53" s="16" t="str">
        <f t="shared" si="3"/>
        <v/>
      </c>
      <c r="I53" s="27"/>
      <c r="J53" s="16" t="str">
        <f t="shared" si="4"/>
        <v/>
      </c>
      <c r="K53" s="14" t="str">
        <f t="shared" si="5"/>
        <v/>
      </c>
      <c r="L53" s="21"/>
    </row>
    <row r="54" spans="1:12" ht="21.95" customHeight="1" x14ac:dyDescent="0.25">
      <c r="A54" s="19">
        <v>46</v>
      </c>
      <c r="B54" s="26"/>
      <c r="C54" s="25" t="str">
        <f>IF(B54&lt;&gt;"",'1.BIM'!C53+'2.BIM'!C53+'3.BIM'!C53+'4.BIM'!C53,"")</f>
        <v/>
      </c>
      <c r="D54" s="20" t="str">
        <f>IF(TRIM(B54)&lt;&gt;"",HYPERLINK("#'1.BIM'!D"&amp;ROW($A54),IFERROR(VALUE('1.BIM'!$G53),"(incluir)")),"")</f>
        <v/>
      </c>
      <c r="E54" s="20" t="str">
        <f>IF(TRIM(C54)&lt;&gt;"",HYPERLINK("#'2.BIM'!D"&amp;ROW($A54),IFERROR(VALUE('2.BIM'!$G53),"(incluir)")),"")</f>
        <v/>
      </c>
      <c r="F54" s="20" t="str">
        <f>IF(TRIM(D54)&lt;&gt;"",HYPERLINK("#'3.BIM'!D"&amp;ROW($A54),IFERROR(VALUE('3.BIM'!$G53),"(incluir)")),"")</f>
        <v/>
      </c>
      <c r="G54" s="20" t="str">
        <f>IF(TRIM(E54)&lt;&gt;"",HYPERLINK("#'4.BIM'!D"&amp;ROW($A54),IFERROR(VALUE('4.BIM'!$G53),"(incluir)")),"")</f>
        <v/>
      </c>
      <c r="H54" s="16" t="str">
        <f t="shared" si="3"/>
        <v/>
      </c>
      <c r="I54" s="27"/>
      <c r="J54" s="16" t="str">
        <f t="shared" si="4"/>
        <v/>
      </c>
      <c r="K54" s="14" t="str">
        <f t="shared" si="5"/>
        <v/>
      </c>
      <c r="L54" s="21"/>
    </row>
    <row r="55" spans="1:12" ht="21.95" customHeight="1" x14ac:dyDescent="0.25">
      <c r="A55" s="19">
        <v>47</v>
      </c>
      <c r="B55" s="26"/>
      <c r="C55" s="25" t="str">
        <f>IF(B55&lt;&gt;"",'1.BIM'!C54+'2.BIM'!C54+'3.BIM'!C54+'4.BIM'!C54,"")</f>
        <v/>
      </c>
      <c r="D55" s="20" t="str">
        <f>IF(TRIM(B55)&lt;&gt;"",HYPERLINK("#'1.BIM'!D"&amp;ROW($A55),IFERROR(VALUE('1.BIM'!$G54),"(incluir)")),"")</f>
        <v/>
      </c>
      <c r="E55" s="20" t="str">
        <f>IF(TRIM(C55)&lt;&gt;"",HYPERLINK("#'2.BIM'!D"&amp;ROW($A55),IFERROR(VALUE('2.BIM'!$G54),"(incluir)")),"")</f>
        <v/>
      </c>
      <c r="F55" s="20" t="str">
        <f>IF(TRIM(D55)&lt;&gt;"",HYPERLINK("#'3.BIM'!D"&amp;ROW($A55),IFERROR(VALUE('3.BIM'!$G54),"(incluir)")),"")</f>
        <v/>
      </c>
      <c r="G55" s="20" t="str">
        <f>IF(TRIM(E55)&lt;&gt;"",HYPERLINK("#'4.BIM'!D"&amp;ROW($A55),IFERROR(VALUE('4.BIM'!$G54),"(incluir)")),"")</f>
        <v/>
      </c>
      <c r="H55" s="16" t="str">
        <f t="shared" si="3"/>
        <v/>
      </c>
      <c r="I55" s="27"/>
      <c r="J55" s="16" t="str">
        <f t="shared" si="4"/>
        <v/>
      </c>
      <c r="K55" s="14" t="str">
        <f t="shared" si="5"/>
        <v/>
      </c>
      <c r="L55" s="21"/>
    </row>
    <row r="56" spans="1:12" ht="21.95" customHeight="1" x14ac:dyDescent="0.25">
      <c r="A56" s="19">
        <v>48</v>
      </c>
      <c r="B56" s="26"/>
      <c r="C56" s="25" t="str">
        <f>IF(B56&lt;&gt;"",'1.BIM'!C55+'2.BIM'!C55+'3.BIM'!C55+'4.BIM'!C55,"")</f>
        <v/>
      </c>
      <c r="D56" s="20" t="str">
        <f>IF(TRIM(B56)&lt;&gt;"",HYPERLINK("#'1.BIM'!D"&amp;ROW($A56),IFERROR(VALUE('1.BIM'!$G55),"(incluir)")),"")</f>
        <v/>
      </c>
      <c r="E56" s="20" t="str">
        <f>IF(TRIM(C56)&lt;&gt;"",HYPERLINK("#'2.BIM'!D"&amp;ROW($A56),IFERROR(VALUE('2.BIM'!$G55),"(incluir)")),"")</f>
        <v/>
      </c>
      <c r="F56" s="20" t="str">
        <f>IF(TRIM(D56)&lt;&gt;"",HYPERLINK("#'3.BIM'!D"&amp;ROW($A56),IFERROR(VALUE('3.BIM'!$G55),"(incluir)")),"")</f>
        <v/>
      </c>
      <c r="G56" s="20" t="str">
        <f>IF(TRIM(E56)&lt;&gt;"",HYPERLINK("#'4.BIM'!D"&amp;ROW($A56),IFERROR(VALUE('4.BIM'!$G55),"(incluir)")),"")</f>
        <v/>
      </c>
      <c r="H56" s="16" t="str">
        <f t="shared" si="3"/>
        <v/>
      </c>
      <c r="I56" s="27"/>
      <c r="J56" s="16" t="str">
        <f t="shared" si="4"/>
        <v/>
      </c>
      <c r="K56" s="14" t="str">
        <f t="shared" si="5"/>
        <v/>
      </c>
      <c r="L56" s="21"/>
    </row>
    <row r="57" spans="1:12" ht="21.95" customHeight="1" x14ac:dyDescent="0.25">
      <c r="A57" s="19">
        <v>49</v>
      </c>
      <c r="B57" s="26"/>
      <c r="C57" s="25" t="str">
        <f>IF(B57&lt;&gt;"",'1.BIM'!C56+'2.BIM'!C56+'3.BIM'!C56+'4.BIM'!C56,"")</f>
        <v/>
      </c>
      <c r="D57" s="20" t="str">
        <f>IF(TRIM(B57)&lt;&gt;"",HYPERLINK("#'1.BIM'!D"&amp;ROW($A57),IFERROR(VALUE('1.BIM'!$G56),"(incluir)")),"")</f>
        <v/>
      </c>
      <c r="E57" s="20" t="str">
        <f>IF(TRIM(C57)&lt;&gt;"",HYPERLINK("#'2.BIM'!D"&amp;ROW($A57),IFERROR(VALUE('2.BIM'!$G56),"(incluir)")),"")</f>
        <v/>
      </c>
      <c r="F57" s="20" t="str">
        <f>IF(TRIM(D57)&lt;&gt;"",HYPERLINK("#'3.BIM'!D"&amp;ROW($A57),IFERROR(VALUE('3.BIM'!$G56),"(incluir)")),"")</f>
        <v/>
      </c>
      <c r="G57" s="20" t="str">
        <f>IF(TRIM(E57)&lt;&gt;"",HYPERLINK("#'4.BIM'!D"&amp;ROW($A57),IFERROR(VALUE('4.BIM'!$G56),"(incluir)")),"")</f>
        <v/>
      </c>
      <c r="H57" s="16" t="str">
        <f t="shared" si="3"/>
        <v/>
      </c>
      <c r="I57" s="27"/>
      <c r="J57" s="16" t="str">
        <f t="shared" si="4"/>
        <v/>
      </c>
      <c r="K57" s="14" t="str">
        <f t="shared" si="5"/>
        <v/>
      </c>
      <c r="L57" s="21"/>
    </row>
    <row r="58" spans="1:12" ht="21.95" customHeight="1" x14ac:dyDescent="0.25">
      <c r="A58" s="19">
        <v>50</v>
      </c>
      <c r="B58" s="26"/>
      <c r="C58" s="25" t="str">
        <f>IF(B58&lt;&gt;"",'1.BIM'!C57+'2.BIM'!C57+'3.BIM'!C57+'4.BIM'!C57,"")</f>
        <v/>
      </c>
      <c r="D58" s="20" t="str">
        <f>IF(TRIM(B58)&lt;&gt;"",HYPERLINK("#'1.BIM'!D"&amp;ROW($A58),IFERROR(VALUE('1.BIM'!$G57),"(incluir)")),"")</f>
        <v/>
      </c>
      <c r="E58" s="20" t="str">
        <f>IF(TRIM(C58)&lt;&gt;"",HYPERLINK("#'2.BIM'!D"&amp;ROW($A58),IFERROR(VALUE('2.BIM'!$G57),"(incluir)")),"")</f>
        <v/>
      </c>
      <c r="F58" s="20" t="str">
        <f>IF(TRIM(D58)&lt;&gt;"",HYPERLINK("#'3.BIM'!D"&amp;ROW($A58),IFERROR(VALUE('3.BIM'!$G57),"(incluir)")),"")</f>
        <v/>
      </c>
      <c r="G58" s="20" t="str">
        <f>IF(TRIM(E58)&lt;&gt;"",HYPERLINK("#'4.BIM'!D"&amp;ROW($A58),IFERROR(VALUE('4.BIM'!$G57),"(incluir)")),"")</f>
        <v/>
      </c>
      <c r="H58" s="16" t="str">
        <f t="shared" si="3"/>
        <v/>
      </c>
      <c r="I58" s="27"/>
      <c r="J58" s="16" t="str">
        <f t="shared" si="4"/>
        <v/>
      </c>
      <c r="K58" s="14" t="str">
        <f t="shared" si="5"/>
        <v/>
      </c>
      <c r="L58" s="21"/>
    </row>
  </sheetData>
  <sheetProtection sheet="1" objects="1" scenarios="1"/>
  <mergeCells count="26">
    <mergeCell ref="M38:O38"/>
    <mergeCell ref="M28:Q29"/>
    <mergeCell ref="M17:O17"/>
    <mergeCell ref="M18:O18"/>
    <mergeCell ref="M19:O19"/>
    <mergeCell ref="M20:O20"/>
    <mergeCell ref="M21:O21"/>
    <mergeCell ref="M22:O22"/>
    <mergeCell ref="M23:O23"/>
    <mergeCell ref="M26:Q27"/>
    <mergeCell ref="M30:Q31"/>
    <mergeCell ref="M32:Q33"/>
    <mergeCell ref="M34:Q35"/>
    <mergeCell ref="M36:Q37"/>
    <mergeCell ref="A5:D5"/>
    <mergeCell ref="A6:D6"/>
    <mergeCell ref="O12:O13"/>
    <mergeCell ref="M9:M15"/>
    <mergeCell ref="O10:P10"/>
    <mergeCell ref="O9:P9"/>
    <mergeCell ref="M5:Q7"/>
    <mergeCell ref="P17:Q18"/>
    <mergeCell ref="E6:F6"/>
    <mergeCell ref="G5:K5"/>
    <mergeCell ref="G6:K6"/>
    <mergeCell ref="E5:F5"/>
  </mergeCells>
  <conditionalFormatting sqref="H9:H58">
    <cfRule type="expression" dxfId="58" priority="51">
      <formula>H9&lt;P$13</formula>
    </cfRule>
  </conditionalFormatting>
  <conditionalFormatting sqref="J9:J58">
    <cfRule type="expression" dxfId="57" priority="52">
      <formula>J9&lt;Q$13</formula>
    </cfRule>
  </conditionalFormatting>
  <conditionalFormatting sqref="K9:K58">
    <cfRule type="expression" dxfId="56" priority="53">
      <formula>$K9=$P$15</formula>
    </cfRule>
    <cfRule type="expression" dxfId="55" priority="54">
      <formula>$K9=$Q$15</formula>
    </cfRule>
  </conditionalFormatting>
  <conditionalFormatting sqref="C9:C58">
    <cfRule type="expression" dxfId="54" priority="58">
      <formula>AND(C9&gt;Q$10,C9&lt;&gt;"")</formula>
    </cfRule>
  </conditionalFormatting>
  <conditionalFormatting sqref="D9:H58 J9:J58">
    <cfRule type="expression" dxfId="53" priority="59">
      <formula>$Q$9&gt;2</formula>
    </cfRule>
    <cfRule type="expression" dxfId="52" priority="60">
      <formula>$Q$9=2</formula>
    </cfRule>
  </conditionalFormatting>
  <hyperlinks>
    <hyperlink ref="M23" location="CLASSIF!A1" display="Relatório Dinâmico"/>
    <hyperlink ref="M22" location="4.BIM!B8" display="4º Bimestre"/>
    <hyperlink ref="M21" location="3.BIM!B8" display="3º Bimestre"/>
    <hyperlink ref="M20" location="2.BIM!B8" display="2º Bimestre"/>
    <hyperlink ref="M19" location="1.BIM!B8" display="1º Bimestre"/>
    <hyperlink ref="P17:Q18" location="GERAL!L25:L37" display="GERAL!L25:L37"/>
    <hyperlink ref="M38" location="GERAL!A8" display="VOLTAR PARA O TOPO"/>
  </hyperlinks>
  <printOptions horizontalCentered="1"/>
  <pageMargins left="0.51181102362204722" right="0.51181102362204722" top="0.9055118110236221" bottom="0.59055118110236227" header="0.51181102362204722" footer="0.31496062992125984"/>
  <pageSetup paperSize="9" scale="80" orientation="landscape" r:id="rId1"/>
  <headerFooter>
    <oddHeader>&amp;C&amp;"-,Itálico"&amp;16QUADRO DE ACOMPANHAMENTO DE DESEMPENHO ANUAL</oddHeader>
    <oddFooter>&amp;C&amp;"-,Itálico"PÁGINA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58"/>
  <sheetViews>
    <sheetView showGridLines="0" zoomScale="80" zoomScaleNormal="80" zoomScaleSheetLayoutView="80" workbookViewId="0">
      <pane ySplit="7" topLeftCell="A8" activePane="bottomLeft" state="frozen"/>
      <selection sqref="A1:K2"/>
      <selection pane="bottomLeft" activeCell="A8" sqref="A8"/>
    </sheetView>
  </sheetViews>
  <sheetFormatPr defaultColWidth="0" defaultRowHeight="15" zeroHeight="1" x14ac:dyDescent="0.25"/>
  <cols>
    <col min="1" max="1" width="4.7109375" style="18" customWidth="1"/>
    <col min="2" max="2" width="50.7109375" customWidth="1"/>
    <col min="3" max="3" width="7.42578125" bestFit="1" customWidth="1"/>
    <col min="4" max="7" width="12.7109375" style="18" customWidth="1"/>
    <col min="8" max="8" width="2.7109375" customWidth="1"/>
    <col min="9" max="9" width="28.7109375" customWidth="1"/>
    <col min="10" max="10" width="20.7109375" style="1" customWidth="1"/>
    <col min="11" max="11" width="20.42578125" hidden="1" customWidth="1"/>
    <col min="12" max="12" width="2.7109375" customWidth="1"/>
    <col min="13" max="13" width="0" hidden="1" customWidth="1"/>
    <col min="14" max="16384" width="9.140625" hidden="1"/>
  </cols>
  <sheetData>
    <row r="1" spans="1:11" ht="18" hidden="1" customHeight="1" x14ac:dyDescent="0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41"/>
    </row>
    <row r="2" spans="1:11" ht="18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41"/>
    </row>
    <row r="3" spans="1:11" ht="8.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" customHeight="1" x14ac:dyDescent="0.25">
      <c r="A4" s="103" t="str">
        <f>GERAL!$A$6&amp;"
"&amp;GERAL!$E$6</f>
        <v>DIGITE O NOME DA INSTITUIÇÃO AQUI
INSIRA A SÉRIE/TURMA</v>
      </c>
      <c r="B4" s="104"/>
      <c r="C4" s="96" t="s">
        <v>50</v>
      </c>
      <c r="D4" s="97"/>
      <c r="E4" s="97"/>
      <c r="F4" s="98"/>
      <c r="G4" s="65"/>
      <c r="H4" s="42"/>
      <c r="I4" s="44"/>
      <c r="J4" s="43"/>
    </row>
    <row r="5" spans="1:11" ht="18" customHeight="1" x14ac:dyDescent="0.25">
      <c r="A5" s="105" t="str">
        <f>GERAL!$G$6</f>
        <v>INFORME O NOME DA DISCIPLINA / PROFESSOR(A)</v>
      </c>
      <c r="B5" s="106"/>
      <c r="C5" s="99"/>
      <c r="D5" s="100"/>
      <c r="E5" s="100"/>
      <c r="F5" s="101"/>
      <c r="G5" s="65"/>
      <c r="H5" s="42"/>
      <c r="I5" s="102"/>
      <c r="J5" s="102"/>
    </row>
    <row r="6" spans="1:11" ht="8.1" customHeight="1" x14ac:dyDescent="0.25"/>
    <row r="7" spans="1:11" ht="25.5" customHeight="1" x14ac:dyDescent="0.25">
      <c r="A7" s="24" t="str">
        <f>GERAL!A8</f>
        <v>Nº</v>
      </c>
      <c r="B7" s="8" t="str">
        <f>GERAL!B8</f>
        <v>NOME DO ALUNO</v>
      </c>
      <c r="C7" s="28" t="s">
        <v>22</v>
      </c>
      <c r="D7" s="33" t="s">
        <v>7</v>
      </c>
      <c r="E7" s="34" t="s">
        <v>8</v>
      </c>
      <c r="F7" s="35" t="s">
        <v>9</v>
      </c>
      <c r="G7" s="32" t="s">
        <v>10</v>
      </c>
      <c r="I7" s="93" t="s">
        <v>11</v>
      </c>
      <c r="J7" s="94"/>
    </row>
    <row r="8" spans="1:11" ht="17.100000000000001" customHeight="1" x14ac:dyDescent="0.25">
      <c r="A8" s="11">
        <f>GERAL!A9</f>
        <v>1</v>
      </c>
      <c r="B8" s="10" t="str">
        <f>TRIM(GERAL!B9)</f>
        <v/>
      </c>
      <c r="C8" s="48"/>
      <c r="D8" s="46"/>
      <c r="E8" s="47"/>
      <c r="F8" s="45"/>
      <c r="G8" s="9" t="str">
        <f>IF(AND(ISNUMBER(F8),TRIM(B8)&lt;&gt;""),IFERROR(ROUND(IF($J$8=$K$8,MIN(10,D8+E8+F8),(AVERAGE(D8,E8)*$J$9+F8*$J$10)/SUM($J$9,$J$10)),GERAL!$Q$9),""),"")</f>
        <v/>
      </c>
      <c r="I8" s="4" t="s">
        <v>12</v>
      </c>
      <c r="J8" s="54" t="s">
        <v>13</v>
      </c>
      <c r="K8" t="s">
        <v>13</v>
      </c>
    </row>
    <row r="9" spans="1:11" ht="17.100000000000001" customHeight="1" x14ac:dyDescent="0.25">
      <c r="A9" s="3">
        <f>GERAL!A10</f>
        <v>2</v>
      </c>
      <c r="B9" s="2" t="str">
        <f>TRIM(GERAL!B10)</f>
        <v/>
      </c>
      <c r="C9" s="48"/>
      <c r="D9" s="46"/>
      <c r="E9" s="47"/>
      <c r="F9" s="45"/>
      <c r="G9" s="9" t="str">
        <f>IF(AND(ISNUMBER(F9),TRIM(B9)&lt;&gt;""),IFERROR(ROUND(IF($J$8=$K$8,MIN(10,D9+E9+F9),(AVERAGE(D9,E9)*$J$9+F9*$J$10)/SUM($J$9,$J$10)),GERAL!$Q$9),""),"")</f>
        <v/>
      </c>
      <c r="I9" s="4" t="s">
        <v>15</v>
      </c>
      <c r="J9" s="54">
        <v>1</v>
      </c>
      <c r="K9" t="s">
        <v>14</v>
      </c>
    </row>
    <row r="10" spans="1:11" ht="17.100000000000001" customHeight="1" x14ac:dyDescent="0.25">
      <c r="A10" s="3">
        <f>GERAL!A11</f>
        <v>3</v>
      </c>
      <c r="B10" s="2" t="str">
        <f>TRIM(GERAL!B11)</f>
        <v/>
      </c>
      <c r="C10" s="48"/>
      <c r="D10" s="46"/>
      <c r="E10" s="47"/>
      <c r="F10" s="45"/>
      <c r="G10" s="9" t="str">
        <f>IF(AND(ISNUMBER(F10),TRIM(B10)&lt;&gt;""),IFERROR(ROUND(IF($J$8=$K$8,MIN(10,D10+E10+F10),(AVERAGE(D10,E10)*$J$9+F10*$J$10)/SUM($J$9,$J$10)),GERAL!$Q$9),""),"")</f>
        <v/>
      </c>
      <c r="I10" s="4" t="s">
        <v>16</v>
      </c>
      <c r="J10" s="54">
        <v>2</v>
      </c>
    </row>
    <row r="11" spans="1:11" ht="17.100000000000001" customHeight="1" x14ac:dyDescent="0.25">
      <c r="A11" s="3">
        <f>GERAL!A12</f>
        <v>4</v>
      </c>
      <c r="B11" s="2" t="str">
        <f>TRIM(GERAL!B12)</f>
        <v/>
      </c>
      <c r="C11" s="48"/>
      <c r="D11" s="46"/>
      <c r="E11" s="47"/>
      <c r="F11" s="45"/>
      <c r="G11" s="9" t="str">
        <f>IF(AND(ISNUMBER(F11),TRIM(B11)&lt;&gt;""),IFERROR(ROUND(IF($J$8=$K$8,MIN(10,D11+E11+F11),(AVERAGE(D11,E11)*$J$9+F11*$J$10)/SUM($J$9,$J$10)),GERAL!$Q$9),""),"")</f>
        <v/>
      </c>
    </row>
    <row r="12" spans="1:11" ht="17.100000000000001" customHeight="1" x14ac:dyDescent="0.25">
      <c r="A12" s="3">
        <f>GERAL!A13</f>
        <v>5</v>
      </c>
      <c r="B12" s="2" t="str">
        <f>TRIM(GERAL!B13)</f>
        <v/>
      </c>
      <c r="C12" s="48"/>
      <c r="D12" s="46"/>
      <c r="E12" s="47"/>
      <c r="F12" s="45"/>
      <c r="G12" s="9" t="str">
        <f>IF(AND(ISNUMBER(F12),TRIM(B12)&lt;&gt;""),IFERROR(ROUND(IF($J$8=$K$8,MIN(10,D12+E12+F12),(AVERAGE(D12,E12)*$J$9+F12*$J$10)/SUM($J$9,$J$10)),GERAL!$Q$9),""),"")</f>
        <v/>
      </c>
      <c r="I12" s="36" t="s">
        <v>37</v>
      </c>
      <c r="J12" s="37"/>
    </row>
    <row r="13" spans="1:11" ht="17.100000000000001" customHeight="1" x14ac:dyDescent="0.25">
      <c r="A13" s="3">
        <f>GERAL!A14</f>
        <v>6</v>
      </c>
      <c r="B13" s="2" t="str">
        <f>TRIM(GERAL!B14)</f>
        <v/>
      </c>
      <c r="C13" s="48"/>
      <c r="D13" s="46"/>
      <c r="E13" s="47"/>
      <c r="F13" s="45"/>
      <c r="G13" s="9" t="str">
        <f>IF(AND(ISNUMBER(F13),TRIM(B13)&lt;&gt;""),IFERROR(ROUND(IF($J$8=$K$8,MIN(10,D13+E13+F13),(AVERAGE(D13,E13)*$J$9+F13*$J$10)/SUM($J$9,$J$10)),GERAL!$Q$9),""),"")</f>
        <v/>
      </c>
      <c r="I13" s="108" t="s">
        <v>42</v>
      </c>
      <c r="J13" s="109"/>
    </row>
    <row r="14" spans="1:11" ht="17.100000000000001" customHeight="1" x14ac:dyDescent="0.25">
      <c r="A14" s="3">
        <f>GERAL!A15</f>
        <v>7</v>
      </c>
      <c r="B14" s="2" t="str">
        <f>TRIM(GERAL!B15)</f>
        <v/>
      </c>
      <c r="C14" s="48"/>
      <c r="D14" s="46"/>
      <c r="E14" s="47"/>
      <c r="F14" s="45"/>
      <c r="G14" s="9" t="str">
        <f>IF(AND(ISNUMBER(F14),TRIM(B14)&lt;&gt;""),IFERROR(ROUND(IF($J$8=$K$8,MIN(10,D14+E14+F14),(AVERAGE(D14,E14)*$J$9+F14*$J$10)/SUM($J$9,$J$10)),GERAL!$Q$9),""),"")</f>
        <v/>
      </c>
      <c r="I14" s="110" t="s">
        <v>38</v>
      </c>
      <c r="J14" s="111"/>
    </row>
    <row r="15" spans="1:11" ht="17.100000000000001" customHeight="1" x14ac:dyDescent="0.25">
      <c r="A15" s="3">
        <f>GERAL!A16</f>
        <v>8</v>
      </c>
      <c r="B15" s="2" t="str">
        <f>TRIM(GERAL!B16)</f>
        <v/>
      </c>
      <c r="C15" s="48"/>
      <c r="D15" s="46"/>
      <c r="E15" s="47"/>
      <c r="F15" s="45"/>
      <c r="G15" s="9" t="str">
        <f>IF(AND(ISNUMBER(F15),TRIM(B15)&lt;&gt;""),IFERROR(ROUND(IF($J$8=$K$8,MIN(10,D15+E15+F15),(AVERAGE(D15,E15)*$J$9+F15*$J$10)/SUM($J$9,$J$10)),GERAL!$Q$9),""),"")</f>
        <v/>
      </c>
      <c r="I15" s="91" t="s">
        <v>39</v>
      </c>
      <c r="J15" s="113"/>
    </row>
    <row r="16" spans="1:11" ht="17.100000000000001" customHeight="1" x14ac:dyDescent="0.25">
      <c r="A16" s="3">
        <f>GERAL!A17</f>
        <v>9</v>
      </c>
      <c r="B16" s="2" t="str">
        <f>TRIM(GERAL!B17)</f>
        <v/>
      </c>
      <c r="C16" s="48"/>
      <c r="D16" s="46"/>
      <c r="E16" s="47"/>
      <c r="F16" s="45"/>
      <c r="G16" s="9" t="str">
        <f>IF(AND(ISNUMBER(F16),TRIM(B16)&lt;&gt;""),IFERROR(ROUND(IF($J$8=$K$8,MIN(10,D16+E16+F16),(AVERAGE(D16,E16)*$J$9+F16*$J$10)/SUM($J$9,$J$10)),GERAL!$Q$9),""),"")</f>
        <v/>
      </c>
      <c r="I16" s="91" t="s">
        <v>40</v>
      </c>
      <c r="J16" s="113"/>
    </row>
    <row r="17" spans="1:10" ht="17.100000000000001" customHeight="1" x14ac:dyDescent="0.25">
      <c r="A17" s="3">
        <f>GERAL!A18</f>
        <v>10</v>
      </c>
      <c r="B17" s="2" t="str">
        <f>TRIM(GERAL!B18)</f>
        <v/>
      </c>
      <c r="C17" s="48"/>
      <c r="D17" s="46"/>
      <c r="E17" s="47"/>
      <c r="F17" s="45"/>
      <c r="G17" s="9" t="str">
        <f>IF(AND(ISNUMBER(F17),TRIM(B17)&lt;&gt;""),IFERROR(ROUND(IF($J$8=$K$8,MIN(10,D17+E17+F17),(AVERAGE(D17,E17)*$J$9+F17*$J$10)/SUM($J$9,$J$10)),GERAL!$Q$9),""),"")</f>
        <v/>
      </c>
      <c r="I17" s="91" t="s">
        <v>41</v>
      </c>
      <c r="J17" s="113"/>
    </row>
    <row r="18" spans="1:10" ht="17.100000000000001" customHeight="1" x14ac:dyDescent="0.25">
      <c r="A18" s="3">
        <f>GERAL!A19</f>
        <v>11</v>
      </c>
      <c r="B18" s="2" t="str">
        <f>TRIM(GERAL!B19)</f>
        <v/>
      </c>
      <c r="C18" s="48"/>
      <c r="D18" s="46"/>
      <c r="E18" s="47"/>
      <c r="F18" s="45"/>
      <c r="G18" s="9" t="str">
        <f>IF(AND(ISNUMBER(F18),TRIM(B18)&lt;&gt;""),IFERROR(ROUND(IF($J$8=$K$8,MIN(10,D18+E18+F18),(AVERAGE(D18,E18)*$J$9+F18*$J$10)/SUM($J$9,$J$10)),GERAL!$Q$9),""),"")</f>
        <v/>
      </c>
      <c r="I18" s="91" t="s">
        <v>43</v>
      </c>
      <c r="J18" s="113"/>
    </row>
    <row r="19" spans="1:10" ht="17.100000000000001" customHeight="1" x14ac:dyDescent="0.25">
      <c r="A19" s="3">
        <f>GERAL!A20</f>
        <v>12</v>
      </c>
      <c r="B19" s="2" t="str">
        <f>TRIM(GERAL!B20)</f>
        <v/>
      </c>
      <c r="C19" s="48"/>
      <c r="D19" s="46"/>
      <c r="E19" s="47"/>
      <c r="F19" s="45"/>
      <c r="G19" s="9" t="str">
        <f>IF(AND(ISNUMBER(F19),TRIM(B19)&lt;&gt;""),IFERROR(ROUND(IF($J$8=$K$8,MIN(10,D19+E19+F19),(AVERAGE(D19,E19)*$J$9+F19*$J$10)/SUM($J$9,$J$10)),GERAL!$Q$9),""),"")</f>
        <v/>
      </c>
    </row>
    <row r="20" spans="1:10" ht="17.100000000000001" customHeight="1" x14ac:dyDescent="0.25">
      <c r="A20" s="3">
        <f>GERAL!A21</f>
        <v>13</v>
      </c>
      <c r="B20" s="2" t="str">
        <f>TRIM(GERAL!B21)</f>
        <v/>
      </c>
      <c r="C20" s="48"/>
      <c r="D20" s="46"/>
      <c r="E20" s="47"/>
      <c r="F20" s="45"/>
      <c r="G20" s="9" t="str">
        <f>IF(AND(ISNUMBER(F20),TRIM(B20)&lt;&gt;""),IFERROR(ROUND(IF($J$8=$K$8,MIN(10,D20+E20+F20),(AVERAGE(D20,E20)*$J$9+F20*$J$10)/SUM($J$9,$J$10)),GERAL!$Q$9),""),"")</f>
        <v/>
      </c>
      <c r="I20" s="112" t="s">
        <v>46</v>
      </c>
      <c r="J20" s="112"/>
    </row>
    <row r="21" spans="1:10" ht="17.100000000000001" customHeight="1" x14ac:dyDescent="0.25">
      <c r="A21" s="3">
        <f>GERAL!A22</f>
        <v>14</v>
      </c>
      <c r="B21" s="2" t="str">
        <f>TRIM(GERAL!B22)</f>
        <v/>
      </c>
      <c r="C21" s="48"/>
      <c r="D21" s="46"/>
      <c r="E21" s="47"/>
      <c r="F21" s="45"/>
      <c r="G21" s="9" t="str">
        <f>IF(AND(ISNUMBER(F21),TRIM(B21)&lt;&gt;""),IFERROR(ROUND(IF($J$8=$K$8,MIN(10,D21+E21+F21),(AVERAGE(D21,E21)*$J$9+F21*$J$10)/SUM($J$9,$J$10)),GERAL!$Q$9),""),"")</f>
        <v/>
      </c>
      <c r="I21" s="107" t="s">
        <v>56</v>
      </c>
      <c r="J21" s="107"/>
    </row>
    <row r="22" spans="1:10" ht="17.100000000000001" customHeight="1" x14ac:dyDescent="0.25">
      <c r="A22" s="3">
        <f>GERAL!A23</f>
        <v>15</v>
      </c>
      <c r="B22" s="2" t="str">
        <f>TRIM(GERAL!B23)</f>
        <v/>
      </c>
      <c r="C22" s="48"/>
      <c r="D22" s="46"/>
      <c r="E22" s="47"/>
      <c r="F22" s="45"/>
      <c r="G22" s="9" t="str">
        <f>IF(AND(ISNUMBER(F22),TRIM(B22)&lt;&gt;""),IFERROR(ROUND(IF($J$8=$K$8,MIN(10,D22+E22+F22),(AVERAGE(D22,E22)*$J$9+F22*$J$10)/SUM($J$9,$J$10)),GERAL!$Q$9),""),"")</f>
        <v/>
      </c>
      <c r="I22" s="107"/>
      <c r="J22" s="107"/>
    </row>
    <row r="23" spans="1:10" ht="17.100000000000001" customHeight="1" x14ac:dyDescent="0.25">
      <c r="A23" s="3">
        <f>GERAL!A24</f>
        <v>16</v>
      </c>
      <c r="B23" s="2" t="str">
        <f>TRIM(GERAL!B24)</f>
        <v/>
      </c>
      <c r="C23" s="48"/>
      <c r="D23" s="46"/>
      <c r="E23" s="47"/>
      <c r="F23" s="45"/>
      <c r="G23" s="9" t="str">
        <f>IF(AND(ISNUMBER(F23),TRIM(B23)&lt;&gt;""),IFERROR(ROUND(IF($J$8=$K$8,MIN(10,D23+E23+F23),(AVERAGE(D23,E23)*$J$9+F23*$J$10)/SUM($J$9,$J$10)),GERAL!$Q$9),""),"")</f>
        <v/>
      </c>
      <c r="I23" s="107" t="s">
        <v>54</v>
      </c>
      <c r="J23" s="107"/>
    </row>
    <row r="24" spans="1:10" ht="17.100000000000001" customHeight="1" x14ac:dyDescent="0.25">
      <c r="A24" s="3">
        <f>GERAL!A25</f>
        <v>17</v>
      </c>
      <c r="B24" s="2" t="str">
        <f>TRIM(GERAL!B25)</f>
        <v/>
      </c>
      <c r="C24" s="48"/>
      <c r="D24" s="46"/>
      <c r="E24" s="47"/>
      <c r="F24" s="45"/>
      <c r="G24" s="9" t="str">
        <f>IF(AND(ISNUMBER(F24),TRIM(B24)&lt;&gt;""),IFERROR(ROUND(IF($J$8=$K$8,MIN(10,D24+E24+F24),(AVERAGE(D24,E24)*$J$9+F24*$J$10)/SUM($J$9,$J$10)),GERAL!$Q$9),""),"")</f>
        <v/>
      </c>
      <c r="I24" s="107"/>
      <c r="J24" s="107"/>
    </row>
    <row r="25" spans="1:10" ht="17.100000000000001" customHeight="1" x14ac:dyDescent="0.25">
      <c r="A25" s="3">
        <f>GERAL!A26</f>
        <v>18</v>
      </c>
      <c r="B25" s="2" t="str">
        <f>TRIM(GERAL!B26)</f>
        <v/>
      </c>
      <c r="C25" s="48"/>
      <c r="D25" s="46"/>
      <c r="E25" s="47"/>
      <c r="F25" s="45"/>
      <c r="G25" s="9" t="str">
        <f>IF(AND(ISNUMBER(F25),TRIM(B25)&lt;&gt;""),IFERROR(ROUND(IF($J$8=$K$8,MIN(10,D25+E25+F25),(AVERAGE(D25,E25)*$J$9+F25*$J$10)/SUM($J$9,$J$10)),GERAL!$Q$9),""),"")</f>
        <v/>
      </c>
      <c r="I25" s="107" t="s">
        <v>55</v>
      </c>
      <c r="J25" s="107"/>
    </row>
    <row r="26" spans="1:10" ht="17.100000000000001" customHeight="1" x14ac:dyDescent="0.25">
      <c r="A26" s="3">
        <f>GERAL!A27</f>
        <v>19</v>
      </c>
      <c r="B26" s="2" t="str">
        <f>TRIM(GERAL!B27)</f>
        <v/>
      </c>
      <c r="C26" s="48"/>
      <c r="D26" s="46"/>
      <c r="E26" s="47"/>
      <c r="F26" s="45"/>
      <c r="G26" s="9" t="str">
        <f>IF(AND(ISNUMBER(F26),TRIM(B26)&lt;&gt;""),IFERROR(ROUND(IF($J$8=$K$8,MIN(10,D26+E26+F26),(AVERAGE(D26,E26)*$J$9+F26*$J$10)/SUM($J$9,$J$10)),GERAL!$Q$9),""),"")</f>
        <v/>
      </c>
      <c r="I26" s="107"/>
      <c r="J26" s="107"/>
    </row>
    <row r="27" spans="1:10" ht="17.100000000000001" customHeight="1" x14ac:dyDescent="0.25">
      <c r="A27" s="3">
        <f>GERAL!A28</f>
        <v>20</v>
      </c>
      <c r="B27" s="2" t="str">
        <f>TRIM(GERAL!B28)</f>
        <v/>
      </c>
      <c r="C27" s="48"/>
      <c r="D27" s="46"/>
      <c r="E27" s="47"/>
      <c r="F27" s="45"/>
      <c r="G27" s="9" t="str">
        <f>IF(AND(ISNUMBER(F27),TRIM(B27)&lt;&gt;""),IFERROR(ROUND(IF($J$8=$K$8,MIN(10,D27+E27+F27),(AVERAGE(D27,E27)*$J$9+F27*$J$10)/SUM($J$9,$J$10)),GERAL!$Q$9),""),"")</f>
        <v/>
      </c>
    </row>
    <row r="28" spans="1:10" ht="17.100000000000001" customHeight="1" x14ac:dyDescent="0.25">
      <c r="A28" s="3">
        <f>GERAL!A29</f>
        <v>21</v>
      </c>
      <c r="B28" s="2" t="str">
        <f>TRIM(GERAL!B29)</f>
        <v/>
      </c>
      <c r="C28" s="48"/>
      <c r="D28" s="46"/>
      <c r="E28" s="47"/>
      <c r="F28" s="45"/>
      <c r="G28" s="9" t="str">
        <f>IF(AND(ISNUMBER(F28),TRIM(B28)&lt;&gt;""),IFERROR(ROUND(IF($J$8=$K$8,MIN(10,D28+E28+F28),(AVERAGE(D28,E28)*$J$9+F28*$J$10)/SUM($J$9,$J$10)),GERAL!$Q$9),""),"")</f>
        <v/>
      </c>
    </row>
    <row r="29" spans="1:10" ht="17.100000000000001" customHeight="1" x14ac:dyDescent="0.25">
      <c r="A29" s="3">
        <f>GERAL!A30</f>
        <v>22</v>
      </c>
      <c r="B29" s="2" t="str">
        <f>TRIM(GERAL!B30)</f>
        <v/>
      </c>
      <c r="C29" s="48"/>
      <c r="D29" s="46"/>
      <c r="E29" s="47"/>
      <c r="F29" s="45"/>
      <c r="G29" s="9" t="str">
        <f>IF(AND(ISNUMBER(F29),TRIM(B29)&lt;&gt;""),IFERROR(ROUND(IF($J$8=$K$8,MIN(10,D29+E29+F29),(AVERAGE(D29,E29)*$J$9+F29*$J$10)/SUM($J$9,$J$10)),GERAL!$Q$9),""),"")</f>
        <v/>
      </c>
    </row>
    <row r="30" spans="1:10" ht="17.100000000000001" customHeight="1" x14ac:dyDescent="0.25">
      <c r="A30" s="3">
        <f>GERAL!A31</f>
        <v>23</v>
      </c>
      <c r="B30" s="2" t="str">
        <f>TRIM(GERAL!B31)</f>
        <v/>
      </c>
      <c r="C30" s="48"/>
      <c r="D30" s="46"/>
      <c r="E30" s="47"/>
      <c r="F30" s="45"/>
      <c r="G30" s="9" t="str">
        <f>IF(AND(ISNUMBER(F30),TRIM(B30)&lt;&gt;""),IFERROR(ROUND(IF($J$8=$K$8,MIN(10,D30+E30+F30),(AVERAGE(D30,E30)*$J$9+F30*$J$10)/SUM($J$9,$J$10)),GERAL!$Q$9),""),"")</f>
        <v/>
      </c>
    </row>
    <row r="31" spans="1:10" ht="17.100000000000001" customHeight="1" x14ac:dyDescent="0.25">
      <c r="A31" s="3">
        <f>GERAL!A32</f>
        <v>24</v>
      </c>
      <c r="B31" s="2" t="str">
        <f>TRIM(GERAL!B32)</f>
        <v/>
      </c>
      <c r="C31" s="48"/>
      <c r="D31" s="46"/>
      <c r="E31" s="47"/>
      <c r="F31" s="45"/>
      <c r="G31" s="9" t="str">
        <f>IF(AND(ISNUMBER(F31),TRIM(B31)&lt;&gt;""),IFERROR(ROUND(IF($J$8=$K$8,MIN(10,D31+E31+F31),(AVERAGE(D31,E31)*$J$9+F31*$J$10)/SUM($J$9,$J$10)),GERAL!$Q$9),""),"")</f>
        <v/>
      </c>
    </row>
    <row r="32" spans="1:10" ht="17.100000000000001" customHeight="1" x14ac:dyDescent="0.25">
      <c r="A32" s="3">
        <f>GERAL!A33</f>
        <v>25</v>
      </c>
      <c r="B32" s="2" t="str">
        <f>TRIM(GERAL!B33)</f>
        <v/>
      </c>
      <c r="C32" s="48"/>
      <c r="D32" s="46"/>
      <c r="E32" s="47"/>
      <c r="F32" s="45"/>
      <c r="G32" s="9" t="str">
        <f>IF(AND(ISNUMBER(F32),TRIM(B32)&lt;&gt;""),IFERROR(ROUND(IF($J$8=$K$8,MIN(10,D32+E32+F32),(AVERAGE(D32,E32)*$J$9+F32*$J$10)/SUM($J$9,$J$10)),GERAL!$Q$9),""),"")</f>
        <v/>
      </c>
    </row>
    <row r="33" spans="1:7" ht="17.100000000000001" customHeight="1" x14ac:dyDescent="0.25">
      <c r="A33" s="3">
        <f>GERAL!A34</f>
        <v>26</v>
      </c>
      <c r="B33" s="2" t="str">
        <f>TRIM(GERAL!B34)</f>
        <v/>
      </c>
      <c r="C33" s="48"/>
      <c r="D33" s="46"/>
      <c r="E33" s="47"/>
      <c r="F33" s="45"/>
      <c r="G33" s="9" t="str">
        <f>IF(AND(ISNUMBER(F33),TRIM(B33)&lt;&gt;""),IFERROR(ROUND(IF($J$8=$K$8,MIN(10,D33+E33+F33),(AVERAGE(D33,E33)*$J$9+F33*$J$10)/SUM($J$9,$J$10)),GERAL!$Q$9),""),"")</f>
        <v/>
      </c>
    </row>
    <row r="34" spans="1:7" ht="17.100000000000001" customHeight="1" x14ac:dyDescent="0.25">
      <c r="A34" s="3">
        <f>GERAL!A35</f>
        <v>27</v>
      </c>
      <c r="B34" s="2" t="str">
        <f>TRIM(GERAL!B35)</f>
        <v/>
      </c>
      <c r="C34" s="48"/>
      <c r="D34" s="46"/>
      <c r="E34" s="47"/>
      <c r="F34" s="45"/>
      <c r="G34" s="9" t="str">
        <f>IF(AND(ISNUMBER(F34),TRIM(B34)&lt;&gt;""),IFERROR(ROUND(IF($J$8=$K$8,MIN(10,D34+E34+F34),(AVERAGE(D34,E34)*$J$9+F34*$J$10)/SUM($J$9,$J$10)),GERAL!$Q$9),""),"")</f>
        <v/>
      </c>
    </row>
    <row r="35" spans="1:7" ht="17.100000000000001" customHeight="1" x14ac:dyDescent="0.25">
      <c r="A35" s="3">
        <f>GERAL!A36</f>
        <v>28</v>
      </c>
      <c r="B35" s="2" t="str">
        <f>TRIM(GERAL!B36)</f>
        <v/>
      </c>
      <c r="C35" s="48"/>
      <c r="D35" s="46"/>
      <c r="E35" s="47"/>
      <c r="F35" s="45"/>
      <c r="G35" s="9" t="str">
        <f>IF(AND(ISNUMBER(F35),TRIM(B35)&lt;&gt;""),IFERROR(ROUND(IF($J$8=$K$8,MIN(10,D35+E35+F35),(AVERAGE(D35,E35)*$J$9+F35*$J$10)/SUM($J$9,$J$10)),GERAL!$Q$9),""),"")</f>
        <v/>
      </c>
    </row>
    <row r="36" spans="1:7" ht="17.100000000000001" customHeight="1" x14ac:dyDescent="0.25">
      <c r="A36" s="3">
        <f>GERAL!A37</f>
        <v>29</v>
      </c>
      <c r="B36" s="2" t="str">
        <f>TRIM(GERAL!B37)</f>
        <v/>
      </c>
      <c r="C36" s="48"/>
      <c r="D36" s="46"/>
      <c r="E36" s="47"/>
      <c r="F36" s="45"/>
      <c r="G36" s="9" t="str">
        <f>IF(AND(ISNUMBER(F36),TRIM(B36)&lt;&gt;""),IFERROR(ROUND(IF($J$8=$K$8,MIN(10,D36+E36+F36),(AVERAGE(D36,E36)*$J$9+F36*$J$10)/SUM($J$9,$J$10)),GERAL!$Q$9),""),"")</f>
        <v/>
      </c>
    </row>
    <row r="37" spans="1:7" ht="17.100000000000001" customHeight="1" x14ac:dyDescent="0.25">
      <c r="A37" s="3">
        <f>GERAL!A38</f>
        <v>30</v>
      </c>
      <c r="B37" s="2" t="str">
        <f>TRIM(GERAL!B38)</f>
        <v/>
      </c>
      <c r="C37" s="48"/>
      <c r="D37" s="46"/>
      <c r="E37" s="47"/>
      <c r="F37" s="45"/>
      <c r="G37" s="9" t="str">
        <f>IF(AND(ISNUMBER(F37),TRIM(B37)&lt;&gt;""),IFERROR(ROUND(IF($J$8=$K$8,MIN(10,D37+E37+F37),(AVERAGE(D37,E37)*$J$9+F37*$J$10)/SUM($J$9,$J$10)),GERAL!$Q$9),""),"")</f>
        <v/>
      </c>
    </row>
    <row r="38" spans="1:7" ht="17.100000000000001" customHeight="1" x14ac:dyDescent="0.25">
      <c r="A38" s="3">
        <f>GERAL!A39</f>
        <v>31</v>
      </c>
      <c r="B38" s="2" t="str">
        <f>TRIM(GERAL!B39)</f>
        <v/>
      </c>
      <c r="C38" s="48"/>
      <c r="D38" s="46"/>
      <c r="E38" s="47"/>
      <c r="F38" s="45"/>
      <c r="G38" s="9" t="str">
        <f>IF(AND(ISNUMBER(F38),TRIM(B38)&lt;&gt;""),IFERROR(ROUND(IF($J$8=$K$8,MIN(10,D38+E38+F38),(AVERAGE(D38,E38)*$J$9+F38*$J$10)/SUM($J$9,$J$10)),GERAL!$Q$9),""),"")</f>
        <v/>
      </c>
    </row>
    <row r="39" spans="1:7" ht="17.100000000000001" customHeight="1" x14ac:dyDescent="0.25">
      <c r="A39" s="3">
        <f>GERAL!A40</f>
        <v>32</v>
      </c>
      <c r="B39" s="2" t="str">
        <f>TRIM(GERAL!B40)</f>
        <v/>
      </c>
      <c r="C39" s="48"/>
      <c r="D39" s="46"/>
      <c r="E39" s="47"/>
      <c r="F39" s="45"/>
      <c r="G39" s="9" t="str">
        <f>IF(AND(ISNUMBER(F39),TRIM(B39)&lt;&gt;""),IFERROR(ROUND(IF($J$8=$K$8,MIN(10,D39+E39+F39),(AVERAGE(D39,E39)*$J$9+F39*$J$10)/SUM($J$9,$J$10)),GERAL!$Q$9),""),"")</f>
        <v/>
      </c>
    </row>
    <row r="40" spans="1:7" ht="17.100000000000001" customHeight="1" x14ac:dyDescent="0.25">
      <c r="A40" s="3">
        <f>GERAL!A41</f>
        <v>33</v>
      </c>
      <c r="B40" s="2" t="str">
        <f>TRIM(GERAL!B41)</f>
        <v/>
      </c>
      <c r="C40" s="48"/>
      <c r="D40" s="46"/>
      <c r="E40" s="47"/>
      <c r="F40" s="45"/>
      <c r="G40" s="9" t="str">
        <f>IF(AND(ISNUMBER(F40),TRIM(B40)&lt;&gt;""),IFERROR(ROUND(IF($J$8=$K$8,MIN(10,D40+E40+F40),(AVERAGE(D40,E40)*$J$9+F40*$J$10)/SUM($J$9,$J$10)),GERAL!$Q$9),""),"")</f>
        <v/>
      </c>
    </row>
    <row r="41" spans="1:7" ht="17.100000000000001" customHeight="1" x14ac:dyDescent="0.25">
      <c r="A41" s="3">
        <f>GERAL!A42</f>
        <v>34</v>
      </c>
      <c r="B41" s="2" t="str">
        <f>TRIM(GERAL!B42)</f>
        <v/>
      </c>
      <c r="C41" s="48"/>
      <c r="D41" s="46"/>
      <c r="E41" s="47"/>
      <c r="F41" s="45"/>
      <c r="G41" s="9" t="str">
        <f>IF(AND(ISNUMBER(F41),TRIM(B41)&lt;&gt;""),IFERROR(ROUND(IF($J$8=$K$8,MIN(10,D41+E41+F41),(AVERAGE(D41,E41)*$J$9+F41*$J$10)/SUM($J$9,$J$10)),GERAL!$Q$9),""),"")</f>
        <v/>
      </c>
    </row>
    <row r="42" spans="1:7" ht="17.100000000000001" customHeight="1" x14ac:dyDescent="0.25">
      <c r="A42" s="3">
        <f>GERAL!A43</f>
        <v>35</v>
      </c>
      <c r="B42" s="2" t="str">
        <f>TRIM(GERAL!B43)</f>
        <v/>
      </c>
      <c r="C42" s="48"/>
      <c r="D42" s="46"/>
      <c r="E42" s="47"/>
      <c r="F42" s="45"/>
      <c r="G42" s="9" t="str">
        <f>IF(AND(ISNUMBER(F42),TRIM(B42)&lt;&gt;""),IFERROR(ROUND(IF($J$8=$K$8,MIN(10,D42+E42+F42),(AVERAGE(D42,E42)*$J$9+F42*$J$10)/SUM($J$9,$J$10)),GERAL!$Q$9),""),"")</f>
        <v/>
      </c>
    </row>
    <row r="43" spans="1:7" ht="17.100000000000001" customHeight="1" x14ac:dyDescent="0.25">
      <c r="A43" s="3">
        <f>GERAL!A44</f>
        <v>36</v>
      </c>
      <c r="B43" s="2" t="str">
        <f>TRIM(GERAL!B44)</f>
        <v/>
      </c>
      <c r="C43" s="48"/>
      <c r="D43" s="46"/>
      <c r="E43" s="47"/>
      <c r="F43" s="45"/>
      <c r="G43" s="9" t="str">
        <f>IF(AND(ISNUMBER(F43),TRIM(B43)&lt;&gt;""),IFERROR(ROUND(IF($J$8=$K$8,MIN(10,D43+E43+F43),(AVERAGE(D43,E43)*$J$9+F43*$J$10)/SUM($J$9,$J$10)),GERAL!$Q$9),""),"")</f>
        <v/>
      </c>
    </row>
    <row r="44" spans="1:7" ht="17.100000000000001" customHeight="1" x14ac:dyDescent="0.25">
      <c r="A44" s="3">
        <f>GERAL!A45</f>
        <v>37</v>
      </c>
      <c r="B44" s="2" t="str">
        <f>TRIM(GERAL!B45)</f>
        <v/>
      </c>
      <c r="C44" s="48"/>
      <c r="D44" s="46"/>
      <c r="E44" s="47"/>
      <c r="F44" s="45"/>
      <c r="G44" s="9" t="str">
        <f>IF(AND(ISNUMBER(F44),TRIM(B44)&lt;&gt;""),IFERROR(ROUND(IF($J$8=$K$8,MIN(10,D44+E44+F44),(AVERAGE(D44,E44)*$J$9+F44*$J$10)/SUM($J$9,$J$10)),GERAL!$Q$9),""),"")</f>
        <v/>
      </c>
    </row>
    <row r="45" spans="1:7" ht="17.100000000000001" customHeight="1" x14ac:dyDescent="0.25">
      <c r="A45" s="3">
        <f>GERAL!A46</f>
        <v>38</v>
      </c>
      <c r="B45" s="2" t="str">
        <f>TRIM(GERAL!B46)</f>
        <v/>
      </c>
      <c r="C45" s="48"/>
      <c r="D45" s="46"/>
      <c r="E45" s="47"/>
      <c r="F45" s="45"/>
      <c r="G45" s="9" t="str">
        <f>IF(AND(ISNUMBER(F45),TRIM(B45)&lt;&gt;""),IFERROR(ROUND(IF($J$8=$K$8,MIN(10,D45+E45+F45),(AVERAGE(D45,E45)*$J$9+F45*$J$10)/SUM($J$9,$J$10)),GERAL!$Q$9),""),"")</f>
        <v/>
      </c>
    </row>
    <row r="46" spans="1:7" ht="17.100000000000001" customHeight="1" x14ac:dyDescent="0.25">
      <c r="A46" s="3">
        <f>GERAL!A47</f>
        <v>39</v>
      </c>
      <c r="B46" s="2" t="str">
        <f>TRIM(GERAL!B47)</f>
        <v/>
      </c>
      <c r="C46" s="48"/>
      <c r="D46" s="46"/>
      <c r="E46" s="47"/>
      <c r="F46" s="45"/>
      <c r="G46" s="9" t="str">
        <f>IF(AND(ISNUMBER(F46),TRIM(B46)&lt;&gt;""),IFERROR(ROUND(IF($J$8=$K$8,MIN(10,D46+E46+F46),(AVERAGE(D46,E46)*$J$9+F46*$J$10)/SUM($J$9,$J$10)),GERAL!$Q$9),""),"")</f>
        <v/>
      </c>
    </row>
    <row r="47" spans="1:7" ht="17.100000000000001" customHeight="1" x14ac:dyDescent="0.25">
      <c r="A47" s="3">
        <f>GERAL!A48</f>
        <v>40</v>
      </c>
      <c r="B47" s="2" t="str">
        <f>TRIM(GERAL!B48)</f>
        <v/>
      </c>
      <c r="C47" s="48"/>
      <c r="D47" s="46"/>
      <c r="E47" s="47"/>
      <c r="F47" s="45"/>
      <c r="G47" s="9" t="str">
        <f>IF(AND(ISNUMBER(F47),TRIM(B47)&lt;&gt;""),IFERROR(ROUND(IF($J$8=$K$8,MIN(10,D47+E47+F47),(AVERAGE(D47,E47)*$J$9+F47*$J$10)/SUM($J$9,$J$10)),GERAL!$Q$9),""),"")</f>
        <v/>
      </c>
    </row>
    <row r="48" spans="1:7" ht="17.100000000000001" customHeight="1" x14ac:dyDescent="0.25">
      <c r="A48" s="3">
        <f>GERAL!A49</f>
        <v>41</v>
      </c>
      <c r="B48" s="2" t="str">
        <f>TRIM(GERAL!B49)</f>
        <v/>
      </c>
      <c r="C48" s="48"/>
      <c r="D48" s="46"/>
      <c r="E48" s="47"/>
      <c r="F48" s="45"/>
      <c r="G48" s="9" t="str">
        <f>IF(AND(ISNUMBER(F48),TRIM(B48)&lt;&gt;""),IFERROR(ROUND(IF($J$8=$K$8,MIN(10,D48+E48+F48),(AVERAGE(D48,E48)*$J$9+F48*$J$10)/SUM($J$9,$J$10)),GERAL!$Q$9),""),"")</f>
        <v/>
      </c>
    </row>
    <row r="49" spans="1:7" ht="17.100000000000001" customHeight="1" x14ac:dyDescent="0.25">
      <c r="A49" s="3">
        <f>GERAL!A50</f>
        <v>42</v>
      </c>
      <c r="B49" s="2" t="str">
        <f>TRIM(GERAL!B50)</f>
        <v/>
      </c>
      <c r="C49" s="48"/>
      <c r="D49" s="46"/>
      <c r="E49" s="47"/>
      <c r="F49" s="45"/>
      <c r="G49" s="9" t="str">
        <f>IF(AND(ISNUMBER(F49),TRIM(B49)&lt;&gt;""),IFERROR(ROUND(IF($J$8=$K$8,MIN(10,D49+E49+F49),(AVERAGE(D49,E49)*$J$9+F49*$J$10)/SUM($J$9,$J$10)),GERAL!$Q$9),""),"")</f>
        <v/>
      </c>
    </row>
    <row r="50" spans="1:7" ht="17.100000000000001" customHeight="1" x14ac:dyDescent="0.25">
      <c r="A50" s="3">
        <f>GERAL!A51</f>
        <v>43</v>
      </c>
      <c r="B50" s="2" t="str">
        <f>TRIM(GERAL!B51)</f>
        <v/>
      </c>
      <c r="C50" s="48"/>
      <c r="D50" s="46"/>
      <c r="E50" s="47"/>
      <c r="F50" s="45"/>
      <c r="G50" s="9" t="str">
        <f>IF(AND(ISNUMBER(F50),TRIM(B50)&lt;&gt;""),IFERROR(ROUND(IF($J$8=$K$8,MIN(10,D50+E50+F50),(AVERAGE(D50,E50)*$J$9+F50*$J$10)/SUM($J$9,$J$10)),GERAL!$Q$9),""),"")</f>
        <v/>
      </c>
    </row>
    <row r="51" spans="1:7" ht="17.100000000000001" customHeight="1" x14ac:dyDescent="0.25">
      <c r="A51" s="3">
        <f>GERAL!A52</f>
        <v>44</v>
      </c>
      <c r="B51" s="2" t="str">
        <f>TRIM(GERAL!B52)</f>
        <v/>
      </c>
      <c r="C51" s="48"/>
      <c r="D51" s="46"/>
      <c r="E51" s="47"/>
      <c r="F51" s="45"/>
      <c r="G51" s="9" t="str">
        <f>IF(AND(ISNUMBER(F51),TRIM(B51)&lt;&gt;""),IFERROR(ROUND(IF($J$8=$K$8,MIN(10,D51+E51+F51),(AVERAGE(D51,E51)*$J$9+F51*$J$10)/SUM($J$9,$J$10)),GERAL!$Q$9),""),"")</f>
        <v/>
      </c>
    </row>
    <row r="52" spans="1:7" ht="17.100000000000001" customHeight="1" x14ac:dyDescent="0.25">
      <c r="A52" s="3">
        <f>GERAL!A53</f>
        <v>45</v>
      </c>
      <c r="B52" s="2" t="str">
        <f>TRIM(GERAL!B53)</f>
        <v/>
      </c>
      <c r="C52" s="48"/>
      <c r="D52" s="46"/>
      <c r="E52" s="47"/>
      <c r="F52" s="45"/>
      <c r="G52" s="9" t="str">
        <f>IF(AND(ISNUMBER(F52),TRIM(B52)&lt;&gt;""),IFERROR(ROUND(IF($J$8=$K$8,MIN(10,D52+E52+F52),(AVERAGE(D52,E52)*$J$9+F52*$J$10)/SUM($J$9,$J$10)),GERAL!$Q$9),""),"")</f>
        <v/>
      </c>
    </row>
    <row r="53" spans="1:7" ht="17.100000000000001" customHeight="1" x14ac:dyDescent="0.25">
      <c r="A53" s="3">
        <f>GERAL!A54</f>
        <v>46</v>
      </c>
      <c r="B53" s="2" t="str">
        <f>TRIM(GERAL!B54)</f>
        <v/>
      </c>
      <c r="C53" s="48"/>
      <c r="D53" s="46"/>
      <c r="E53" s="47"/>
      <c r="F53" s="45"/>
      <c r="G53" s="9" t="str">
        <f>IF(AND(ISNUMBER(F53),TRIM(B53)&lt;&gt;""),IFERROR(ROUND(IF($J$8=$K$8,MIN(10,D53+E53+F53),(AVERAGE(D53,E53)*$J$9+F53*$J$10)/SUM($J$9,$J$10)),GERAL!$Q$9),""),"")</f>
        <v/>
      </c>
    </row>
    <row r="54" spans="1:7" ht="17.100000000000001" customHeight="1" x14ac:dyDescent="0.25">
      <c r="A54" s="3">
        <f>GERAL!A55</f>
        <v>47</v>
      </c>
      <c r="B54" s="2" t="str">
        <f>TRIM(GERAL!B55)</f>
        <v/>
      </c>
      <c r="C54" s="48"/>
      <c r="D54" s="46"/>
      <c r="E54" s="47"/>
      <c r="F54" s="45"/>
      <c r="G54" s="9" t="str">
        <f>IF(AND(ISNUMBER(F54),TRIM(B54)&lt;&gt;""),IFERROR(ROUND(IF($J$8=$K$8,MIN(10,D54+E54+F54),(AVERAGE(D54,E54)*$J$9+F54*$J$10)/SUM($J$9,$J$10)),GERAL!$Q$9),""),"")</f>
        <v/>
      </c>
    </row>
    <row r="55" spans="1:7" ht="17.100000000000001" customHeight="1" x14ac:dyDescent="0.25">
      <c r="A55" s="3">
        <f>GERAL!A56</f>
        <v>48</v>
      </c>
      <c r="B55" s="2" t="str">
        <f>TRIM(GERAL!B56)</f>
        <v/>
      </c>
      <c r="C55" s="48"/>
      <c r="D55" s="46"/>
      <c r="E55" s="47"/>
      <c r="F55" s="45"/>
      <c r="G55" s="9" t="str">
        <f>IF(AND(ISNUMBER(F55),TRIM(B55)&lt;&gt;""),IFERROR(ROUND(IF($J$8=$K$8,MIN(10,D55+E55+F55),(AVERAGE(D55,E55)*$J$9+F55*$J$10)/SUM($J$9,$J$10)),GERAL!$Q$9),""),"")</f>
        <v/>
      </c>
    </row>
    <row r="56" spans="1:7" ht="17.100000000000001" customHeight="1" x14ac:dyDescent="0.25">
      <c r="A56" s="3">
        <f>GERAL!A57</f>
        <v>49</v>
      </c>
      <c r="B56" s="2" t="str">
        <f>TRIM(GERAL!B57)</f>
        <v/>
      </c>
      <c r="C56" s="48"/>
      <c r="D56" s="46"/>
      <c r="E56" s="47"/>
      <c r="F56" s="45"/>
      <c r="G56" s="9" t="str">
        <f>IF(AND(ISNUMBER(F56),TRIM(B56)&lt;&gt;""),IFERROR(ROUND(IF($J$8=$K$8,MIN(10,D56+E56+F56),(AVERAGE(D56,E56)*$J$9+F56*$J$10)/SUM($J$9,$J$10)),GERAL!$Q$9),""),"")</f>
        <v/>
      </c>
    </row>
    <row r="57" spans="1:7" ht="17.100000000000001" customHeight="1" x14ac:dyDescent="0.25">
      <c r="A57" s="3">
        <f>GERAL!A58</f>
        <v>50</v>
      </c>
      <c r="B57" s="2" t="str">
        <f>TRIM(GERAL!B58)</f>
        <v/>
      </c>
      <c r="C57" s="48"/>
      <c r="D57" s="46"/>
      <c r="E57" s="47"/>
      <c r="F57" s="45"/>
      <c r="G57" s="9" t="str">
        <f>IF(AND(ISNUMBER(F57),TRIM(B57)&lt;&gt;""),IFERROR(ROUND(IF($J$8=$K$8,MIN(10,D57+E57+F57),(AVERAGE(D57,E57)*$J$9+F57*$J$10)/SUM($J$9,$J$10)),GERAL!$Q$9),""),"")</f>
        <v/>
      </c>
    </row>
    <row r="58" spans="1:7" hidden="1" x14ac:dyDescent="0.25"/>
  </sheetData>
  <sheetProtection sheet="1" objects="1" scenarios="1"/>
  <mergeCells count="16">
    <mergeCell ref="I21:J22"/>
    <mergeCell ref="I25:J26"/>
    <mergeCell ref="I13:J13"/>
    <mergeCell ref="I14:J14"/>
    <mergeCell ref="I23:J24"/>
    <mergeCell ref="I20:J20"/>
    <mergeCell ref="I15:J15"/>
    <mergeCell ref="I16:J16"/>
    <mergeCell ref="I17:J17"/>
    <mergeCell ref="I18:J18"/>
    <mergeCell ref="I7:J7"/>
    <mergeCell ref="A1:J2"/>
    <mergeCell ref="C4:F5"/>
    <mergeCell ref="I5:J5"/>
    <mergeCell ref="A4:B4"/>
    <mergeCell ref="A5:B5"/>
  </mergeCells>
  <conditionalFormatting sqref="I9:J10">
    <cfRule type="expression" dxfId="51" priority="7">
      <formula>$J$8=$K$8</formula>
    </cfRule>
  </conditionalFormatting>
  <dataValidations count="1">
    <dataValidation type="list" allowBlank="1" showInputMessage="1" showErrorMessage="1" sqref="J8">
      <formula1>$K$8:$K$9</formula1>
    </dataValidation>
  </dataValidations>
  <hyperlinks>
    <hyperlink ref="I18" location="CLASSIF!A1" display="Relatório Dinâmico"/>
    <hyperlink ref="I17" location="4.BIM!B8" display="4º Bimestre"/>
    <hyperlink ref="I16" location="3.BIM!B8" display="3º Bimestre"/>
    <hyperlink ref="I15" location="2.BIM!B8" display="2º Bimestre"/>
    <hyperlink ref="I13" location="GERAL!B8" display="GERAL"/>
    <hyperlink ref="A1:J2" r:id="rId1" display="Este trabalho está licenciado sob a Licença Attribution-NonCommercial-ShareAlike 3.0 Unported da Creative Commons. Para ver uma cópia desta licença, visite http://creativecommons.org/licenses/by-nc-sa/3.0/deed.pt_BR ou envie uma carta para Creative Common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3" id="{8D9FFD42-7687-4B78-AE03-EBDB15161E1E}">
            <xm:f>VALUE($G8)&lt;GERAL!$P$13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G8:G57</xm:sqref>
        </x14:conditionalFormatting>
        <x14:conditionalFormatting xmlns:xm="http://schemas.microsoft.com/office/excel/2006/main">
          <x14:cfRule type="expression" priority="64" id="{85958A51-CDD9-4385-982B-C31265ABDA50}">
            <xm:f>GERAL!$Q$9&gt;2</xm:f>
            <x14:dxf>
              <numFmt numFmtId="165" formatCode="0.000"/>
            </x14:dxf>
          </x14:cfRule>
          <x14:cfRule type="expression" priority="65" id="{1F3ED33A-F871-4952-9679-A13C8B6753E0}">
            <xm:f>GERAL!$Q$9=2</xm:f>
            <x14:dxf>
              <numFmt numFmtId="2" formatCode="0.00"/>
            </x14:dxf>
          </x14:cfRule>
          <xm:sqref>F8:G57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58"/>
  <sheetViews>
    <sheetView showGridLines="0" zoomScale="80" zoomScaleNormal="80" workbookViewId="0">
      <pane ySplit="7" topLeftCell="A8" activePane="bottomLeft" state="frozen"/>
      <selection sqref="A1:K2"/>
      <selection pane="bottomLeft" activeCell="A8" sqref="A8"/>
    </sheetView>
  </sheetViews>
  <sheetFormatPr defaultColWidth="0" defaultRowHeight="15" zeroHeight="1" x14ac:dyDescent="0.25"/>
  <cols>
    <col min="1" max="1" width="4.7109375" style="18" customWidth="1"/>
    <col min="2" max="2" width="50.7109375" customWidth="1"/>
    <col min="3" max="3" width="7.42578125" bestFit="1" customWidth="1"/>
    <col min="4" max="7" width="12.7109375" style="18" customWidth="1"/>
    <col min="8" max="8" width="2.7109375" customWidth="1"/>
    <col min="9" max="9" width="28.7109375" customWidth="1"/>
    <col min="10" max="10" width="20.7109375" style="1" customWidth="1"/>
    <col min="11" max="11" width="20.42578125" hidden="1" customWidth="1"/>
    <col min="12" max="12" width="2.7109375" customWidth="1"/>
    <col min="13" max="13" width="0" hidden="1" customWidth="1"/>
    <col min="14" max="16384" width="9.140625" hidden="1"/>
  </cols>
  <sheetData>
    <row r="1" spans="1:11" ht="18" hidden="1" customHeight="1" x14ac:dyDescent="0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41"/>
    </row>
    <row r="2" spans="1:11" ht="18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41"/>
    </row>
    <row r="3" spans="1:11" ht="8.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" customHeight="1" x14ac:dyDescent="0.25">
      <c r="A4" s="120" t="str">
        <f>GERAL!$A$6&amp;"
"&amp;GERAL!$E$6</f>
        <v>DIGITE O NOME DA INSTITUIÇÃO AQUI
INSIRA A SÉRIE/TURMA</v>
      </c>
      <c r="B4" s="121"/>
      <c r="C4" s="114" t="s">
        <v>51</v>
      </c>
      <c r="D4" s="115"/>
      <c r="E4" s="115"/>
      <c r="F4" s="116"/>
      <c r="G4" s="65"/>
      <c r="H4" s="42"/>
      <c r="I4" s="42"/>
      <c r="J4" s="43"/>
    </row>
    <row r="5" spans="1:11" ht="18" customHeight="1" x14ac:dyDescent="0.25">
      <c r="A5" s="122" t="str">
        <f>GERAL!$G$6</f>
        <v>INFORME O NOME DA DISCIPLINA / PROFESSOR(A)</v>
      </c>
      <c r="B5" s="123"/>
      <c r="C5" s="117"/>
      <c r="D5" s="118"/>
      <c r="E5" s="118"/>
      <c r="F5" s="119"/>
      <c r="G5" s="65"/>
      <c r="H5" s="42"/>
      <c r="I5" s="42"/>
      <c r="J5" s="43"/>
    </row>
    <row r="6" spans="1:11" ht="8.1" customHeight="1" x14ac:dyDescent="0.25"/>
    <row r="7" spans="1:11" ht="25.5" customHeight="1" x14ac:dyDescent="0.25">
      <c r="A7" s="24" t="str">
        <f>GERAL!A8</f>
        <v>Nº</v>
      </c>
      <c r="B7" s="8" t="str">
        <f>GERAL!B8</f>
        <v>NOME DO ALUNO</v>
      </c>
      <c r="C7" s="28" t="s">
        <v>22</v>
      </c>
      <c r="D7" s="33" t="s">
        <v>7</v>
      </c>
      <c r="E7" s="34" t="s">
        <v>8</v>
      </c>
      <c r="F7" s="35" t="s">
        <v>9</v>
      </c>
      <c r="G7" s="32" t="s">
        <v>10</v>
      </c>
      <c r="I7" s="93" t="s">
        <v>11</v>
      </c>
      <c r="J7" s="94"/>
    </row>
    <row r="8" spans="1:11" ht="17.100000000000001" customHeight="1" x14ac:dyDescent="0.25">
      <c r="A8" s="11">
        <f>GERAL!A9</f>
        <v>1</v>
      </c>
      <c r="B8" s="10" t="str">
        <f>TRIM(GERAL!B9)</f>
        <v/>
      </c>
      <c r="C8" s="48"/>
      <c r="D8" s="46"/>
      <c r="E8" s="47"/>
      <c r="F8" s="45"/>
      <c r="G8" s="9" t="str">
        <f>IF(AND(ISNUMBER(F8),TRIM(B8)&lt;&gt;""),IFERROR(ROUND(IF($J$8=$K$8,MIN(10,D8+E8+F8),(AVERAGE(D8,E8)*$J$9+F8*$J$10)/SUM($J$9,$J$10)),GERAL!$Q$9),""),"")</f>
        <v/>
      </c>
      <c r="I8" s="4" t="s">
        <v>12</v>
      </c>
      <c r="J8" s="54" t="s">
        <v>13</v>
      </c>
      <c r="K8" t="s">
        <v>13</v>
      </c>
    </row>
    <row r="9" spans="1:11" ht="17.100000000000001" customHeight="1" x14ac:dyDescent="0.25">
      <c r="A9" s="3">
        <f>GERAL!A10</f>
        <v>2</v>
      </c>
      <c r="B9" s="2" t="str">
        <f>TRIM(GERAL!B10)</f>
        <v/>
      </c>
      <c r="C9" s="48"/>
      <c r="D9" s="46"/>
      <c r="E9" s="47"/>
      <c r="F9" s="45"/>
      <c r="G9" s="9" t="str">
        <f>IF(AND(ISNUMBER(F9),TRIM(B9)&lt;&gt;""),IFERROR(ROUND(IF($J$8=$K$8,MIN(10,D9+E9+F9),(AVERAGE(D9,E9)*$J$9+F9*$J$10)/SUM($J$9,$J$10)),GERAL!$Q$9),""),"")</f>
        <v/>
      </c>
      <c r="I9" s="4" t="s">
        <v>15</v>
      </c>
      <c r="J9" s="54">
        <v>1</v>
      </c>
      <c r="K9" t="s">
        <v>14</v>
      </c>
    </row>
    <row r="10" spans="1:11" ht="17.100000000000001" customHeight="1" x14ac:dyDescent="0.25">
      <c r="A10" s="3">
        <f>GERAL!A11</f>
        <v>3</v>
      </c>
      <c r="B10" s="2" t="str">
        <f>TRIM(GERAL!B11)</f>
        <v/>
      </c>
      <c r="C10" s="48"/>
      <c r="D10" s="46"/>
      <c r="E10" s="47"/>
      <c r="F10" s="45"/>
      <c r="G10" s="9" t="str">
        <f>IF(AND(ISNUMBER(F10),TRIM(B10)&lt;&gt;""),IFERROR(ROUND(IF($J$8=$K$8,MIN(10,D10+E10+F10),(AVERAGE(D10,E10)*$J$9+F10*$J$10)/SUM($J$9,$J$10)),GERAL!$Q$9),""),"")</f>
        <v/>
      </c>
      <c r="I10" s="4" t="s">
        <v>16</v>
      </c>
      <c r="J10" s="54">
        <v>1</v>
      </c>
    </row>
    <row r="11" spans="1:11" ht="17.100000000000001" customHeight="1" x14ac:dyDescent="0.25">
      <c r="A11" s="3">
        <f>GERAL!A12</f>
        <v>4</v>
      </c>
      <c r="B11" s="2" t="str">
        <f>TRIM(GERAL!B12)</f>
        <v/>
      </c>
      <c r="C11" s="48"/>
      <c r="D11" s="46"/>
      <c r="E11" s="47"/>
      <c r="F11" s="45"/>
      <c r="G11" s="9" t="str">
        <f>IF(AND(ISNUMBER(F11),TRIM(B11)&lt;&gt;""),IFERROR(ROUND(IF($J$8=$K$8,MIN(10,D11+E11+F11),(AVERAGE(D11,E11)*$J$9+F11*$J$10)/SUM($J$9,$J$10)),GERAL!$Q$9),""),"")</f>
        <v/>
      </c>
    </row>
    <row r="12" spans="1:11" ht="17.100000000000001" customHeight="1" x14ac:dyDescent="0.25">
      <c r="A12" s="3">
        <f>GERAL!A13</f>
        <v>5</v>
      </c>
      <c r="B12" s="2" t="str">
        <f>TRIM(GERAL!B13)</f>
        <v/>
      </c>
      <c r="C12" s="48"/>
      <c r="D12" s="46"/>
      <c r="E12" s="47"/>
      <c r="F12" s="45"/>
      <c r="G12" s="9" t="str">
        <f>IF(AND(ISNUMBER(F12),TRIM(B12)&lt;&gt;""),IFERROR(ROUND(IF($J$8=$K$8,MIN(10,D12+E12+F12),(AVERAGE(D12,E12)*$J$9+F12*$J$10)/SUM($J$9,$J$10)),GERAL!$Q$9),""),"")</f>
        <v/>
      </c>
      <c r="I12" s="36" t="s">
        <v>37</v>
      </c>
      <c r="J12" s="37"/>
    </row>
    <row r="13" spans="1:11" ht="17.100000000000001" customHeight="1" x14ac:dyDescent="0.25">
      <c r="A13" s="3">
        <f>GERAL!A14</f>
        <v>6</v>
      </c>
      <c r="B13" s="2" t="str">
        <f>TRIM(GERAL!B14)</f>
        <v/>
      </c>
      <c r="C13" s="48"/>
      <c r="D13" s="46"/>
      <c r="E13" s="47"/>
      <c r="F13" s="45"/>
      <c r="G13" s="9" t="str">
        <f>IF(AND(ISNUMBER(F13),TRIM(B13)&lt;&gt;""),IFERROR(ROUND(IF($J$8=$K$8,MIN(10,D13+E13+F13),(AVERAGE(D13,E13)*$J$9+F13*$J$10)/SUM($J$9,$J$10)),GERAL!$Q$9),""),"")</f>
        <v/>
      </c>
      <c r="I13" s="108" t="s">
        <v>42</v>
      </c>
      <c r="J13" s="109"/>
    </row>
    <row r="14" spans="1:11" ht="17.100000000000001" customHeight="1" x14ac:dyDescent="0.25">
      <c r="A14" s="3">
        <f>GERAL!A15</f>
        <v>7</v>
      </c>
      <c r="B14" s="2" t="str">
        <f>TRIM(GERAL!B15)</f>
        <v/>
      </c>
      <c r="C14" s="48"/>
      <c r="D14" s="46"/>
      <c r="E14" s="47"/>
      <c r="F14" s="45"/>
      <c r="G14" s="9" t="str">
        <f>IF(AND(ISNUMBER(F14),TRIM(B14)&lt;&gt;""),IFERROR(ROUND(IF($J$8=$K$8,MIN(10,D14+E14+F14),(AVERAGE(D14,E14)*$J$9+F14*$J$10)/SUM($J$9,$J$10)),GERAL!$Q$9),""),"")</f>
        <v/>
      </c>
      <c r="I14" s="91" t="s">
        <v>38</v>
      </c>
      <c r="J14" s="113"/>
    </row>
    <row r="15" spans="1:11" ht="17.100000000000001" customHeight="1" x14ac:dyDescent="0.25">
      <c r="A15" s="3">
        <f>GERAL!A16</f>
        <v>8</v>
      </c>
      <c r="B15" s="2" t="str">
        <f>TRIM(GERAL!B16)</f>
        <v/>
      </c>
      <c r="C15" s="48"/>
      <c r="D15" s="46"/>
      <c r="E15" s="47"/>
      <c r="F15" s="45"/>
      <c r="G15" s="9" t="str">
        <f>IF(AND(ISNUMBER(F15),TRIM(B15)&lt;&gt;""),IFERROR(ROUND(IF($J$8=$K$8,MIN(10,D15+E15+F15),(AVERAGE(D15,E15)*$J$9+F15*$J$10)/SUM($J$9,$J$10)),GERAL!$Q$9),""),"")</f>
        <v/>
      </c>
      <c r="I15" s="110" t="s">
        <v>39</v>
      </c>
      <c r="J15" s="111"/>
    </row>
    <row r="16" spans="1:11" ht="17.100000000000001" customHeight="1" x14ac:dyDescent="0.25">
      <c r="A16" s="3">
        <f>GERAL!A17</f>
        <v>9</v>
      </c>
      <c r="B16" s="2" t="str">
        <f>TRIM(GERAL!B17)</f>
        <v/>
      </c>
      <c r="C16" s="48"/>
      <c r="D16" s="46"/>
      <c r="E16" s="47"/>
      <c r="F16" s="45"/>
      <c r="G16" s="9" t="str">
        <f>IF(AND(ISNUMBER(F16),TRIM(B16)&lt;&gt;""),IFERROR(ROUND(IF($J$8=$K$8,MIN(10,D16+E16+F16),(AVERAGE(D16,E16)*$J$9+F16*$J$10)/SUM($J$9,$J$10)),GERAL!$Q$9),""),"")</f>
        <v/>
      </c>
      <c r="I16" s="91" t="s">
        <v>40</v>
      </c>
      <c r="J16" s="113"/>
    </row>
    <row r="17" spans="1:10" ht="17.100000000000001" customHeight="1" x14ac:dyDescent="0.25">
      <c r="A17" s="3">
        <f>GERAL!A18</f>
        <v>10</v>
      </c>
      <c r="B17" s="2" t="str">
        <f>TRIM(GERAL!B18)</f>
        <v/>
      </c>
      <c r="C17" s="48"/>
      <c r="D17" s="46"/>
      <c r="E17" s="47"/>
      <c r="F17" s="45"/>
      <c r="G17" s="9" t="str">
        <f>IF(AND(ISNUMBER(F17),TRIM(B17)&lt;&gt;""),IFERROR(ROUND(IF($J$8=$K$8,MIN(10,D17+E17+F17),(AVERAGE(D17,E17)*$J$9+F17*$J$10)/SUM($J$9,$J$10)),GERAL!$Q$9),""),"")</f>
        <v/>
      </c>
      <c r="I17" s="91" t="s">
        <v>41</v>
      </c>
      <c r="J17" s="113"/>
    </row>
    <row r="18" spans="1:10" ht="17.100000000000001" customHeight="1" x14ac:dyDescent="0.25">
      <c r="A18" s="3">
        <f>GERAL!A19</f>
        <v>11</v>
      </c>
      <c r="B18" s="2" t="str">
        <f>TRIM(GERAL!B19)</f>
        <v/>
      </c>
      <c r="C18" s="48"/>
      <c r="D18" s="46"/>
      <c r="E18" s="47"/>
      <c r="F18" s="45"/>
      <c r="G18" s="9" t="str">
        <f>IF(AND(ISNUMBER(F18),TRIM(B18)&lt;&gt;""),IFERROR(ROUND(IF($J$8=$K$8,MIN(10,D18+E18+F18),(AVERAGE(D18,E18)*$J$9+F18*$J$10)/SUM($J$9,$J$10)),GERAL!$Q$9),""),"")</f>
        <v/>
      </c>
      <c r="I18" s="91" t="s">
        <v>43</v>
      </c>
      <c r="J18" s="113"/>
    </row>
    <row r="19" spans="1:10" ht="17.100000000000001" customHeight="1" x14ac:dyDescent="0.25">
      <c r="A19" s="3">
        <f>GERAL!A20</f>
        <v>12</v>
      </c>
      <c r="B19" s="2" t="str">
        <f>TRIM(GERAL!B20)</f>
        <v/>
      </c>
      <c r="C19" s="48"/>
      <c r="D19" s="46"/>
      <c r="E19" s="47"/>
      <c r="F19" s="45"/>
      <c r="G19" s="9" t="str">
        <f>IF(AND(ISNUMBER(F19),TRIM(B19)&lt;&gt;""),IFERROR(ROUND(IF($J$8=$K$8,MIN(10,D19+E19+F19),(AVERAGE(D19,E19)*$J$9+F19*$J$10)/SUM($J$9,$J$10)),GERAL!$Q$9),""),"")</f>
        <v/>
      </c>
    </row>
    <row r="20" spans="1:10" ht="17.100000000000001" customHeight="1" x14ac:dyDescent="0.25">
      <c r="A20" s="3">
        <f>GERAL!A21</f>
        <v>13</v>
      </c>
      <c r="B20" s="2" t="str">
        <f>TRIM(GERAL!B21)</f>
        <v/>
      </c>
      <c r="C20" s="48"/>
      <c r="D20" s="46"/>
      <c r="E20" s="47"/>
      <c r="F20" s="45"/>
      <c r="G20" s="9" t="str">
        <f>IF(AND(ISNUMBER(F20),TRIM(B20)&lt;&gt;""),IFERROR(ROUND(IF($J$8=$K$8,MIN(10,D20+E20+F20),(AVERAGE(D20,E20)*$J$9+F20*$J$10)/SUM($J$9,$J$10)),GERAL!$Q$9),""),"")</f>
        <v/>
      </c>
      <c r="I20" s="124" t="s">
        <v>46</v>
      </c>
      <c r="J20" s="124"/>
    </row>
    <row r="21" spans="1:10" ht="17.100000000000001" customHeight="1" x14ac:dyDescent="0.25">
      <c r="A21" s="3">
        <f>GERAL!A22</f>
        <v>14</v>
      </c>
      <c r="B21" s="2" t="str">
        <f>TRIM(GERAL!B22)</f>
        <v/>
      </c>
      <c r="C21" s="48"/>
      <c r="D21" s="46"/>
      <c r="E21" s="47"/>
      <c r="F21" s="45"/>
      <c r="G21" s="9" t="str">
        <f>IF(AND(ISNUMBER(F21),TRIM(B21)&lt;&gt;""),IFERROR(ROUND(IF($J$8=$K$8,MIN(10,D21+E21+F21),(AVERAGE(D21,E21)*$J$9+F21*$J$10)/SUM($J$9,$J$10)),GERAL!$Q$9),""),"")</f>
        <v/>
      </c>
      <c r="I21" s="107" t="s">
        <v>56</v>
      </c>
      <c r="J21" s="107"/>
    </row>
    <row r="22" spans="1:10" ht="17.100000000000001" customHeight="1" x14ac:dyDescent="0.25">
      <c r="A22" s="3">
        <f>GERAL!A23</f>
        <v>15</v>
      </c>
      <c r="B22" s="2" t="str">
        <f>TRIM(GERAL!B23)</f>
        <v/>
      </c>
      <c r="C22" s="48"/>
      <c r="D22" s="46"/>
      <c r="E22" s="47"/>
      <c r="F22" s="45"/>
      <c r="G22" s="9" t="str">
        <f>IF(AND(ISNUMBER(F22),TRIM(B22)&lt;&gt;""),IFERROR(ROUND(IF($J$8=$K$8,MIN(10,D22+E22+F22),(AVERAGE(D22,E22)*$J$9+F22*$J$10)/SUM($J$9,$J$10)),GERAL!$Q$9),""),"")</f>
        <v/>
      </c>
      <c r="I22" s="107"/>
      <c r="J22" s="107"/>
    </row>
    <row r="23" spans="1:10" ht="17.100000000000001" customHeight="1" x14ac:dyDescent="0.25">
      <c r="A23" s="3">
        <f>GERAL!A24</f>
        <v>16</v>
      </c>
      <c r="B23" s="2" t="str">
        <f>TRIM(GERAL!B24)</f>
        <v/>
      </c>
      <c r="C23" s="48"/>
      <c r="D23" s="46"/>
      <c r="E23" s="47"/>
      <c r="F23" s="45"/>
      <c r="G23" s="9" t="str">
        <f>IF(AND(ISNUMBER(F23),TRIM(B23)&lt;&gt;""),IFERROR(ROUND(IF($J$8=$K$8,MIN(10,D23+E23+F23),(AVERAGE(D23,E23)*$J$9+F23*$J$10)/SUM($J$9,$J$10)),GERAL!$Q$9),""),"")</f>
        <v/>
      </c>
      <c r="I23" s="107" t="s">
        <v>54</v>
      </c>
      <c r="J23" s="107"/>
    </row>
    <row r="24" spans="1:10" ht="17.100000000000001" customHeight="1" x14ac:dyDescent="0.25">
      <c r="A24" s="3">
        <f>GERAL!A25</f>
        <v>17</v>
      </c>
      <c r="B24" s="2" t="str">
        <f>TRIM(GERAL!B25)</f>
        <v/>
      </c>
      <c r="C24" s="48"/>
      <c r="D24" s="46"/>
      <c r="E24" s="47"/>
      <c r="F24" s="45"/>
      <c r="G24" s="9" t="str">
        <f>IF(AND(ISNUMBER(F24),TRIM(B24)&lt;&gt;""),IFERROR(ROUND(IF($J$8=$K$8,MIN(10,D24+E24+F24),(AVERAGE(D24,E24)*$J$9+F24*$J$10)/SUM($J$9,$J$10)),GERAL!$Q$9),""),"")</f>
        <v/>
      </c>
      <c r="I24" s="107"/>
      <c r="J24" s="107"/>
    </row>
    <row r="25" spans="1:10" ht="17.100000000000001" customHeight="1" x14ac:dyDescent="0.25">
      <c r="A25" s="3">
        <f>GERAL!A26</f>
        <v>18</v>
      </c>
      <c r="B25" s="2" t="str">
        <f>TRIM(GERAL!B26)</f>
        <v/>
      </c>
      <c r="C25" s="48"/>
      <c r="D25" s="46"/>
      <c r="E25" s="47"/>
      <c r="F25" s="45"/>
      <c r="G25" s="9" t="str">
        <f>IF(AND(ISNUMBER(F25),TRIM(B25)&lt;&gt;""),IFERROR(ROUND(IF($J$8=$K$8,MIN(10,D25+E25+F25),(AVERAGE(D25,E25)*$J$9+F25*$J$10)/SUM($J$9,$J$10)),GERAL!$Q$9),""),"")</f>
        <v/>
      </c>
      <c r="I25" s="107" t="s">
        <v>55</v>
      </c>
      <c r="J25" s="107"/>
    </row>
    <row r="26" spans="1:10" ht="17.100000000000001" customHeight="1" x14ac:dyDescent="0.25">
      <c r="A26" s="3">
        <f>GERAL!A27</f>
        <v>19</v>
      </c>
      <c r="B26" s="2" t="str">
        <f>TRIM(GERAL!B27)</f>
        <v/>
      </c>
      <c r="C26" s="48"/>
      <c r="D26" s="46"/>
      <c r="E26" s="47"/>
      <c r="F26" s="45"/>
      <c r="G26" s="9" t="str">
        <f>IF(AND(ISNUMBER(F26),TRIM(B26)&lt;&gt;""),IFERROR(ROUND(IF($J$8=$K$8,MIN(10,D26+E26+F26),(AVERAGE(D26,E26)*$J$9+F26*$J$10)/SUM($J$9,$J$10)),GERAL!$Q$9),""),"")</f>
        <v/>
      </c>
      <c r="I26" s="107"/>
      <c r="J26" s="107"/>
    </row>
    <row r="27" spans="1:10" ht="17.100000000000001" customHeight="1" x14ac:dyDescent="0.25">
      <c r="A27" s="3">
        <f>GERAL!A28</f>
        <v>20</v>
      </c>
      <c r="B27" s="2" t="str">
        <f>TRIM(GERAL!B28)</f>
        <v/>
      </c>
      <c r="C27" s="48"/>
      <c r="D27" s="46"/>
      <c r="E27" s="47"/>
      <c r="F27" s="45"/>
      <c r="G27" s="9" t="str">
        <f>IF(AND(ISNUMBER(F27),TRIM(B27)&lt;&gt;""),IFERROR(ROUND(IF($J$8=$K$8,MIN(10,D27+E27+F27),(AVERAGE(D27,E27)*$J$9+F27*$J$10)/SUM($J$9,$J$10)),GERAL!$Q$9),""),"")</f>
        <v/>
      </c>
    </row>
    <row r="28" spans="1:10" ht="17.100000000000001" customHeight="1" x14ac:dyDescent="0.25">
      <c r="A28" s="3">
        <f>GERAL!A29</f>
        <v>21</v>
      </c>
      <c r="B28" s="2" t="str">
        <f>TRIM(GERAL!B29)</f>
        <v/>
      </c>
      <c r="C28" s="48"/>
      <c r="D28" s="46"/>
      <c r="E28" s="47"/>
      <c r="F28" s="45"/>
      <c r="G28" s="9" t="str">
        <f>IF(AND(ISNUMBER(F28),TRIM(B28)&lt;&gt;""),IFERROR(ROUND(IF($J$8=$K$8,MIN(10,D28+E28+F28),(AVERAGE(D28,E28)*$J$9+F28*$J$10)/SUM($J$9,$J$10)),GERAL!$Q$9),""),"")</f>
        <v/>
      </c>
    </row>
    <row r="29" spans="1:10" ht="17.100000000000001" customHeight="1" x14ac:dyDescent="0.25">
      <c r="A29" s="3">
        <f>GERAL!A30</f>
        <v>22</v>
      </c>
      <c r="B29" s="2" t="str">
        <f>TRIM(GERAL!B30)</f>
        <v/>
      </c>
      <c r="C29" s="48"/>
      <c r="D29" s="46"/>
      <c r="E29" s="47"/>
      <c r="F29" s="45"/>
      <c r="G29" s="9" t="str">
        <f>IF(AND(ISNUMBER(F29),TRIM(B29)&lt;&gt;""),IFERROR(ROUND(IF($J$8=$K$8,MIN(10,D29+E29+F29),(AVERAGE(D29,E29)*$J$9+F29*$J$10)/SUM($J$9,$J$10)),GERAL!$Q$9),""),"")</f>
        <v/>
      </c>
    </row>
    <row r="30" spans="1:10" ht="17.100000000000001" customHeight="1" x14ac:dyDescent="0.25">
      <c r="A30" s="3">
        <f>GERAL!A31</f>
        <v>23</v>
      </c>
      <c r="B30" s="2" t="str">
        <f>TRIM(GERAL!B31)</f>
        <v/>
      </c>
      <c r="C30" s="48"/>
      <c r="D30" s="46"/>
      <c r="E30" s="47"/>
      <c r="F30" s="45"/>
      <c r="G30" s="9" t="str">
        <f>IF(AND(ISNUMBER(F30),TRIM(B30)&lt;&gt;""),IFERROR(ROUND(IF($J$8=$K$8,MIN(10,D30+E30+F30),(AVERAGE(D30,E30)*$J$9+F30*$J$10)/SUM($J$9,$J$10)),GERAL!$Q$9),""),"")</f>
        <v/>
      </c>
    </row>
    <row r="31" spans="1:10" ht="17.100000000000001" customHeight="1" x14ac:dyDescent="0.25">
      <c r="A31" s="3">
        <f>GERAL!A32</f>
        <v>24</v>
      </c>
      <c r="B31" s="2" t="str">
        <f>TRIM(GERAL!B32)</f>
        <v/>
      </c>
      <c r="C31" s="48"/>
      <c r="D31" s="46"/>
      <c r="E31" s="47"/>
      <c r="F31" s="45"/>
      <c r="G31" s="9" t="str">
        <f>IF(AND(ISNUMBER(F31),TRIM(B31)&lt;&gt;""),IFERROR(ROUND(IF($J$8=$K$8,MIN(10,D31+E31+F31),(AVERAGE(D31,E31)*$J$9+F31*$J$10)/SUM($J$9,$J$10)),GERAL!$Q$9),""),"")</f>
        <v/>
      </c>
    </row>
    <row r="32" spans="1:10" ht="17.100000000000001" customHeight="1" x14ac:dyDescent="0.25">
      <c r="A32" s="3">
        <f>GERAL!A33</f>
        <v>25</v>
      </c>
      <c r="B32" s="2" t="str">
        <f>TRIM(GERAL!B33)</f>
        <v/>
      </c>
      <c r="C32" s="48"/>
      <c r="D32" s="46"/>
      <c r="E32" s="47"/>
      <c r="F32" s="45"/>
      <c r="G32" s="9" t="str">
        <f>IF(AND(ISNUMBER(F32),TRIM(B32)&lt;&gt;""),IFERROR(ROUND(IF($J$8=$K$8,MIN(10,D32+E32+F32),(AVERAGE(D32,E32)*$J$9+F32*$J$10)/SUM($J$9,$J$10)),GERAL!$Q$9),""),"")</f>
        <v/>
      </c>
    </row>
    <row r="33" spans="1:7" ht="17.100000000000001" customHeight="1" x14ac:dyDescent="0.25">
      <c r="A33" s="3">
        <f>GERAL!A34</f>
        <v>26</v>
      </c>
      <c r="B33" s="2" t="str">
        <f>TRIM(GERAL!B34)</f>
        <v/>
      </c>
      <c r="C33" s="48"/>
      <c r="D33" s="46"/>
      <c r="E33" s="47"/>
      <c r="F33" s="45"/>
      <c r="G33" s="9" t="str">
        <f>IF(AND(ISNUMBER(F33),TRIM(B33)&lt;&gt;""),IFERROR(ROUND(IF($J$8=$K$8,MIN(10,D33+E33+F33),(AVERAGE(D33,E33)*$J$9+F33*$J$10)/SUM($J$9,$J$10)),GERAL!$Q$9),""),"")</f>
        <v/>
      </c>
    </row>
    <row r="34" spans="1:7" ht="17.100000000000001" customHeight="1" x14ac:dyDescent="0.25">
      <c r="A34" s="3">
        <f>GERAL!A35</f>
        <v>27</v>
      </c>
      <c r="B34" s="2" t="str">
        <f>TRIM(GERAL!B35)</f>
        <v/>
      </c>
      <c r="C34" s="48"/>
      <c r="D34" s="46"/>
      <c r="E34" s="47"/>
      <c r="F34" s="45"/>
      <c r="G34" s="9" t="str">
        <f>IF(AND(ISNUMBER(F34),TRIM(B34)&lt;&gt;""),IFERROR(ROUND(IF($J$8=$K$8,MIN(10,D34+E34+F34),(AVERAGE(D34,E34)*$J$9+F34*$J$10)/SUM($J$9,$J$10)),GERAL!$Q$9),""),"")</f>
        <v/>
      </c>
    </row>
    <row r="35" spans="1:7" ht="17.100000000000001" customHeight="1" x14ac:dyDescent="0.25">
      <c r="A35" s="3">
        <f>GERAL!A36</f>
        <v>28</v>
      </c>
      <c r="B35" s="2" t="str">
        <f>TRIM(GERAL!B36)</f>
        <v/>
      </c>
      <c r="C35" s="48"/>
      <c r="D35" s="46"/>
      <c r="E35" s="47"/>
      <c r="F35" s="45"/>
      <c r="G35" s="9" t="str">
        <f>IF(AND(ISNUMBER(F35),TRIM(B35)&lt;&gt;""),IFERROR(ROUND(IF($J$8=$K$8,MIN(10,D35+E35+F35),(AVERAGE(D35,E35)*$J$9+F35*$J$10)/SUM($J$9,$J$10)),GERAL!$Q$9),""),"")</f>
        <v/>
      </c>
    </row>
    <row r="36" spans="1:7" ht="17.100000000000001" customHeight="1" x14ac:dyDescent="0.25">
      <c r="A36" s="3">
        <f>GERAL!A37</f>
        <v>29</v>
      </c>
      <c r="B36" s="2" t="str">
        <f>TRIM(GERAL!B37)</f>
        <v/>
      </c>
      <c r="C36" s="48"/>
      <c r="D36" s="46"/>
      <c r="E36" s="47"/>
      <c r="F36" s="45"/>
      <c r="G36" s="9" t="str">
        <f>IF(AND(ISNUMBER(F36),TRIM(B36)&lt;&gt;""),IFERROR(ROUND(IF($J$8=$K$8,MIN(10,D36+E36+F36),(AVERAGE(D36,E36)*$J$9+F36*$J$10)/SUM($J$9,$J$10)),GERAL!$Q$9),""),"")</f>
        <v/>
      </c>
    </row>
    <row r="37" spans="1:7" ht="17.100000000000001" customHeight="1" x14ac:dyDescent="0.25">
      <c r="A37" s="3">
        <f>GERAL!A38</f>
        <v>30</v>
      </c>
      <c r="B37" s="2" t="str">
        <f>TRIM(GERAL!B38)</f>
        <v/>
      </c>
      <c r="C37" s="48"/>
      <c r="D37" s="46"/>
      <c r="E37" s="47"/>
      <c r="F37" s="45"/>
      <c r="G37" s="9" t="str">
        <f>IF(AND(ISNUMBER(F37),TRIM(B37)&lt;&gt;""),IFERROR(ROUND(IF($J$8=$K$8,MIN(10,D37+E37+F37),(AVERAGE(D37,E37)*$J$9+F37*$J$10)/SUM($J$9,$J$10)),GERAL!$Q$9),""),"")</f>
        <v/>
      </c>
    </row>
    <row r="38" spans="1:7" ht="17.100000000000001" customHeight="1" x14ac:dyDescent="0.25">
      <c r="A38" s="3">
        <f>GERAL!A39</f>
        <v>31</v>
      </c>
      <c r="B38" s="2" t="str">
        <f>TRIM(GERAL!B39)</f>
        <v/>
      </c>
      <c r="C38" s="48"/>
      <c r="D38" s="46"/>
      <c r="E38" s="47"/>
      <c r="F38" s="45"/>
      <c r="G38" s="9" t="str">
        <f>IF(AND(ISNUMBER(F38),TRIM(B38)&lt;&gt;""),IFERROR(ROUND(IF($J$8=$K$8,MIN(10,D38+E38+F38),(AVERAGE(D38,E38)*$J$9+F38*$J$10)/SUM($J$9,$J$10)),GERAL!$Q$9),""),"")</f>
        <v/>
      </c>
    </row>
    <row r="39" spans="1:7" ht="17.100000000000001" customHeight="1" x14ac:dyDescent="0.25">
      <c r="A39" s="3">
        <f>GERAL!A40</f>
        <v>32</v>
      </c>
      <c r="B39" s="2" t="str">
        <f>TRIM(GERAL!B40)</f>
        <v/>
      </c>
      <c r="C39" s="48"/>
      <c r="D39" s="46"/>
      <c r="E39" s="47"/>
      <c r="F39" s="45"/>
      <c r="G39" s="9" t="str">
        <f>IF(AND(ISNUMBER(F39),TRIM(B39)&lt;&gt;""),IFERROR(ROUND(IF($J$8=$K$8,MIN(10,D39+E39+F39),(AVERAGE(D39,E39)*$J$9+F39*$J$10)/SUM($J$9,$J$10)),GERAL!$Q$9),""),"")</f>
        <v/>
      </c>
    </row>
    <row r="40" spans="1:7" ht="17.100000000000001" customHeight="1" x14ac:dyDescent="0.25">
      <c r="A40" s="3">
        <f>GERAL!A41</f>
        <v>33</v>
      </c>
      <c r="B40" s="2" t="str">
        <f>TRIM(GERAL!B41)</f>
        <v/>
      </c>
      <c r="C40" s="48"/>
      <c r="D40" s="46"/>
      <c r="E40" s="47"/>
      <c r="F40" s="45"/>
      <c r="G40" s="9" t="str">
        <f>IF(AND(ISNUMBER(F40),TRIM(B40)&lt;&gt;""),IFERROR(ROUND(IF($J$8=$K$8,MIN(10,D40+E40+F40),(AVERAGE(D40,E40)*$J$9+F40*$J$10)/SUM($J$9,$J$10)),GERAL!$Q$9),""),"")</f>
        <v/>
      </c>
    </row>
    <row r="41" spans="1:7" ht="17.100000000000001" customHeight="1" x14ac:dyDescent="0.25">
      <c r="A41" s="3">
        <f>GERAL!A42</f>
        <v>34</v>
      </c>
      <c r="B41" s="2" t="str">
        <f>TRIM(GERAL!B42)</f>
        <v/>
      </c>
      <c r="C41" s="48"/>
      <c r="D41" s="46"/>
      <c r="E41" s="47"/>
      <c r="F41" s="45"/>
      <c r="G41" s="9" t="str">
        <f>IF(AND(ISNUMBER(F41),TRIM(B41)&lt;&gt;""),IFERROR(ROUND(IF($J$8=$K$8,MIN(10,D41+E41+F41),(AVERAGE(D41,E41)*$J$9+F41*$J$10)/SUM($J$9,$J$10)),GERAL!$Q$9),""),"")</f>
        <v/>
      </c>
    </row>
    <row r="42" spans="1:7" ht="17.100000000000001" customHeight="1" x14ac:dyDescent="0.25">
      <c r="A42" s="3">
        <f>GERAL!A43</f>
        <v>35</v>
      </c>
      <c r="B42" s="2" t="str">
        <f>TRIM(GERAL!B43)</f>
        <v/>
      </c>
      <c r="C42" s="48"/>
      <c r="D42" s="46"/>
      <c r="E42" s="47"/>
      <c r="F42" s="45"/>
      <c r="G42" s="9" t="str">
        <f>IF(AND(ISNUMBER(F42),TRIM(B42)&lt;&gt;""),IFERROR(ROUND(IF($J$8=$K$8,MIN(10,D42+E42+F42),(AVERAGE(D42,E42)*$J$9+F42*$J$10)/SUM($J$9,$J$10)),GERAL!$Q$9),""),"")</f>
        <v/>
      </c>
    </row>
    <row r="43" spans="1:7" ht="17.100000000000001" customHeight="1" x14ac:dyDescent="0.25">
      <c r="A43" s="3">
        <f>GERAL!A44</f>
        <v>36</v>
      </c>
      <c r="B43" s="2" t="str">
        <f>TRIM(GERAL!B44)</f>
        <v/>
      </c>
      <c r="C43" s="48"/>
      <c r="D43" s="46"/>
      <c r="E43" s="47"/>
      <c r="F43" s="45"/>
      <c r="G43" s="9" t="str">
        <f>IF(AND(ISNUMBER(F43),TRIM(B43)&lt;&gt;""),IFERROR(ROUND(IF($J$8=$K$8,MIN(10,D43+E43+F43),(AVERAGE(D43,E43)*$J$9+F43*$J$10)/SUM($J$9,$J$10)),GERAL!$Q$9),""),"")</f>
        <v/>
      </c>
    </row>
    <row r="44" spans="1:7" ht="17.100000000000001" customHeight="1" x14ac:dyDescent="0.25">
      <c r="A44" s="3">
        <f>GERAL!A45</f>
        <v>37</v>
      </c>
      <c r="B44" s="2" t="str">
        <f>TRIM(GERAL!B45)</f>
        <v/>
      </c>
      <c r="C44" s="48"/>
      <c r="D44" s="46"/>
      <c r="E44" s="47"/>
      <c r="F44" s="45"/>
      <c r="G44" s="9" t="str">
        <f>IF(AND(ISNUMBER(F44),TRIM(B44)&lt;&gt;""),IFERROR(ROUND(IF($J$8=$K$8,MIN(10,D44+E44+F44),(AVERAGE(D44,E44)*$J$9+F44*$J$10)/SUM($J$9,$J$10)),GERAL!$Q$9),""),"")</f>
        <v/>
      </c>
    </row>
    <row r="45" spans="1:7" ht="17.100000000000001" customHeight="1" x14ac:dyDescent="0.25">
      <c r="A45" s="3">
        <f>GERAL!A46</f>
        <v>38</v>
      </c>
      <c r="B45" s="2" t="str">
        <f>TRIM(GERAL!B46)</f>
        <v/>
      </c>
      <c r="C45" s="48"/>
      <c r="D45" s="46"/>
      <c r="E45" s="47"/>
      <c r="F45" s="45"/>
      <c r="G45" s="9" t="str">
        <f>IF(AND(ISNUMBER(F45),TRIM(B45)&lt;&gt;""),IFERROR(ROUND(IF($J$8=$K$8,MIN(10,D45+E45+F45),(AVERAGE(D45,E45)*$J$9+F45*$J$10)/SUM($J$9,$J$10)),GERAL!$Q$9),""),"")</f>
        <v/>
      </c>
    </row>
    <row r="46" spans="1:7" ht="17.100000000000001" customHeight="1" x14ac:dyDescent="0.25">
      <c r="A46" s="3">
        <f>GERAL!A47</f>
        <v>39</v>
      </c>
      <c r="B46" s="2" t="str">
        <f>TRIM(GERAL!B47)</f>
        <v/>
      </c>
      <c r="C46" s="48"/>
      <c r="D46" s="46"/>
      <c r="E46" s="47"/>
      <c r="F46" s="45"/>
      <c r="G46" s="9" t="str">
        <f>IF(AND(ISNUMBER(F46),TRIM(B46)&lt;&gt;""),IFERROR(ROUND(IF($J$8=$K$8,MIN(10,D46+E46+F46),(AVERAGE(D46,E46)*$J$9+F46*$J$10)/SUM($J$9,$J$10)),GERAL!$Q$9),""),"")</f>
        <v/>
      </c>
    </row>
    <row r="47" spans="1:7" ht="17.100000000000001" customHeight="1" x14ac:dyDescent="0.25">
      <c r="A47" s="3">
        <f>GERAL!A48</f>
        <v>40</v>
      </c>
      <c r="B47" s="2" t="str">
        <f>TRIM(GERAL!B48)</f>
        <v/>
      </c>
      <c r="C47" s="48"/>
      <c r="D47" s="46"/>
      <c r="E47" s="47"/>
      <c r="F47" s="45"/>
      <c r="G47" s="9" t="str">
        <f>IF(AND(ISNUMBER(F47),TRIM(B47)&lt;&gt;""),IFERROR(ROUND(IF($J$8=$K$8,MIN(10,D47+E47+F47),(AVERAGE(D47,E47)*$J$9+F47*$J$10)/SUM($J$9,$J$10)),GERAL!$Q$9),""),"")</f>
        <v/>
      </c>
    </row>
    <row r="48" spans="1:7" ht="17.100000000000001" customHeight="1" x14ac:dyDescent="0.25">
      <c r="A48" s="3">
        <f>GERAL!A49</f>
        <v>41</v>
      </c>
      <c r="B48" s="2" t="str">
        <f>TRIM(GERAL!B49)</f>
        <v/>
      </c>
      <c r="C48" s="48"/>
      <c r="D48" s="46"/>
      <c r="E48" s="47"/>
      <c r="F48" s="45"/>
      <c r="G48" s="9" t="str">
        <f>IF(AND(ISNUMBER(F48),TRIM(B48)&lt;&gt;""),IFERROR(ROUND(IF($J$8=$K$8,MIN(10,D48+E48+F48),(AVERAGE(D48,E48)*$J$9+F48*$J$10)/SUM($J$9,$J$10)),GERAL!$Q$9),""),"")</f>
        <v/>
      </c>
    </row>
    <row r="49" spans="1:7" ht="17.100000000000001" customHeight="1" x14ac:dyDescent="0.25">
      <c r="A49" s="3">
        <f>GERAL!A50</f>
        <v>42</v>
      </c>
      <c r="B49" s="2" t="str">
        <f>TRIM(GERAL!B50)</f>
        <v/>
      </c>
      <c r="C49" s="48"/>
      <c r="D49" s="46"/>
      <c r="E49" s="47"/>
      <c r="F49" s="45"/>
      <c r="G49" s="9" t="str">
        <f>IF(AND(ISNUMBER(F49),TRIM(B49)&lt;&gt;""),IFERROR(ROUND(IF($J$8=$K$8,MIN(10,D49+E49+F49),(AVERAGE(D49,E49)*$J$9+F49*$J$10)/SUM($J$9,$J$10)),GERAL!$Q$9),""),"")</f>
        <v/>
      </c>
    </row>
    <row r="50" spans="1:7" ht="17.100000000000001" customHeight="1" x14ac:dyDescent="0.25">
      <c r="A50" s="3">
        <f>GERAL!A51</f>
        <v>43</v>
      </c>
      <c r="B50" s="2" t="str">
        <f>TRIM(GERAL!B51)</f>
        <v/>
      </c>
      <c r="C50" s="48"/>
      <c r="D50" s="46"/>
      <c r="E50" s="47"/>
      <c r="F50" s="45"/>
      <c r="G50" s="9" t="str">
        <f>IF(AND(ISNUMBER(F50),TRIM(B50)&lt;&gt;""),IFERROR(ROUND(IF($J$8=$K$8,MIN(10,D50+E50+F50),(AVERAGE(D50,E50)*$J$9+F50*$J$10)/SUM($J$9,$J$10)),GERAL!$Q$9),""),"")</f>
        <v/>
      </c>
    </row>
    <row r="51" spans="1:7" ht="17.100000000000001" customHeight="1" x14ac:dyDescent="0.25">
      <c r="A51" s="3">
        <f>GERAL!A52</f>
        <v>44</v>
      </c>
      <c r="B51" s="2" t="str">
        <f>TRIM(GERAL!B52)</f>
        <v/>
      </c>
      <c r="C51" s="48"/>
      <c r="D51" s="46"/>
      <c r="E51" s="47"/>
      <c r="F51" s="45"/>
      <c r="G51" s="9" t="str">
        <f>IF(AND(ISNUMBER(F51),TRIM(B51)&lt;&gt;""),IFERROR(ROUND(IF($J$8=$K$8,MIN(10,D51+E51+F51),(AVERAGE(D51,E51)*$J$9+F51*$J$10)/SUM($J$9,$J$10)),GERAL!$Q$9),""),"")</f>
        <v/>
      </c>
    </row>
    <row r="52" spans="1:7" ht="17.100000000000001" customHeight="1" x14ac:dyDescent="0.25">
      <c r="A52" s="3">
        <f>GERAL!A53</f>
        <v>45</v>
      </c>
      <c r="B52" s="2" t="str">
        <f>TRIM(GERAL!B53)</f>
        <v/>
      </c>
      <c r="C52" s="48"/>
      <c r="D52" s="46"/>
      <c r="E52" s="47"/>
      <c r="F52" s="45"/>
      <c r="G52" s="9" t="str">
        <f>IF(AND(ISNUMBER(F52),TRIM(B52)&lt;&gt;""),IFERROR(ROUND(IF($J$8=$K$8,MIN(10,D52+E52+F52),(AVERAGE(D52,E52)*$J$9+F52*$J$10)/SUM($J$9,$J$10)),GERAL!$Q$9),""),"")</f>
        <v/>
      </c>
    </row>
    <row r="53" spans="1:7" ht="17.100000000000001" customHeight="1" x14ac:dyDescent="0.25">
      <c r="A53" s="3">
        <f>GERAL!A54</f>
        <v>46</v>
      </c>
      <c r="B53" s="2" t="str">
        <f>TRIM(GERAL!B54)</f>
        <v/>
      </c>
      <c r="C53" s="48"/>
      <c r="D53" s="46"/>
      <c r="E53" s="47"/>
      <c r="F53" s="45"/>
      <c r="G53" s="9" t="str">
        <f>IF(AND(ISNUMBER(F53),TRIM(B53)&lt;&gt;""),IFERROR(ROUND(IF($J$8=$K$8,MIN(10,D53+E53+F53),(AVERAGE(D53,E53)*$J$9+F53*$J$10)/SUM($J$9,$J$10)),GERAL!$Q$9),""),"")</f>
        <v/>
      </c>
    </row>
    <row r="54" spans="1:7" ht="17.100000000000001" customHeight="1" x14ac:dyDescent="0.25">
      <c r="A54" s="3">
        <f>GERAL!A55</f>
        <v>47</v>
      </c>
      <c r="B54" s="2" t="str">
        <f>TRIM(GERAL!B55)</f>
        <v/>
      </c>
      <c r="C54" s="48"/>
      <c r="D54" s="46"/>
      <c r="E54" s="47"/>
      <c r="F54" s="45"/>
      <c r="G54" s="9" t="str">
        <f>IF(AND(ISNUMBER(F54),TRIM(B54)&lt;&gt;""),IFERROR(ROUND(IF($J$8=$K$8,MIN(10,D54+E54+F54),(AVERAGE(D54,E54)*$J$9+F54*$J$10)/SUM($J$9,$J$10)),GERAL!$Q$9),""),"")</f>
        <v/>
      </c>
    </row>
    <row r="55" spans="1:7" ht="17.100000000000001" customHeight="1" x14ac:dyDescent="0.25">
      <c r="A55" s="3">
        <f>GERAL!A56</f>
        <v>48</v>
      </c>
      <c r="B55" s="2" t="str">
        <f>TRIM(GERAL!B56)</f>
        <v/>
      </c>
      <c r="C55" s="48"/>
      <c r="D55" s="46"/>
      <c r="E55" s="47"/>
      <c r="F55" s="45"/>
      <c r="G55" s="9" t="str">
        <f>IF(AND(ISNUMBER(F55),TRIM(B55)&lt;&gt;""),IFERROR(ROUND(IF($J$8=$K$8,MIN(10,D55+E55+F55),(AVERAGE(D55,E55)*$J$9+F55*$J$10)/SUM($J$9,$J$10)),GERAL!$Q$9),""),"")</f>
        <v/>
      </c>
    </row>
    <row r="56" spans="1:7" ht="17.100000000000001" customHeight="1" x14ac:dyDescent="0.25">
      <c r="A56" s="3">
        <f>GERAL!A57</f>
        <v>49</v>
      </c>
      <c r="B56" s="2" t="str">
        <f>TRIM(GERAL!B57)</f>
        <v/>
      </c>
      <c r="C56" s="48"/>
      <c r="D56" s="46"/>
      <c r="E56" s="47"/>
      <c r="F56" s="45"/>
      <c r="G56" s="9" t="str">
        <f>IF(AND(ISNUMBER(F56),TRIM(B56)&lt;&gt;""),IFERROR(ROUND(IF($J$8=$K$8,MIN(10,D56+E56+F56),(AVERAGE(D56,E56)*$J$9+F56*$J$10)/SUM($J$9,$J$10)),GERAL!$Q$9),""),"")</f>
        <v/>
      </c>
    </row>
    <row r="57" spans="1:7" ht="17.100000000000001" customHeight="1" x14ac:dyDescent="0.25">
      <c r="A57" s="3">
        <f>GERAL!A58</f>
        <v>50</v>
      </c>
      <c r="B57" s="2" t="str">
        <f>TRIM(GERAL!B58)</f>
        <v/>
      </c>
      <c r="C57" s="48"/>
      <c r="D57" s="46"/>
      <c r="E57" s="47"/>
      <c r="F57" s="45"/>
      <c r="G57" s="9" t="str">
        <f>IF(AND(ISNUMBER(F57),TRIM(B57)&lt;&gt;""),IFERROR(ROUND(IF($J$8=$K$8,MIN(10,D57+E57+F57),(AVERAGE(D57,E57)*$J$9+F57*$J$10)/SUM($J$9,$J$10)),GERAL!$Q$9),""),"")</f>
        <v/>
      </c>
    </row>
    <row r="58" spans="1:7" hidden="1" x14ac:dyDescent="0.25"/>
  </sheetData>
  <sheetProtection sheet="1" objects="1" scenarios="1"/>
  <mergeCells count="15">
    <mergeCell ref="I25:J26"/>
    <mergeCell ref="I13:J13"/>
    <mergeCell ref="I14:J14"/>
    <mergeCell ref="I23:J24"/>
    <mergeCell ref="I20:J20"/>
    <mergeCell ref="I16:J16"/>
    <mergeCell ref="I17:J17"/>
    <mergeCell ref="I18:J18"/>
    <mergeCell ref="I7:J7"/>
    <mergeCell ref="I21:J22"/>
    <mergeCell ref="A1:J2"/>
    <mergeCell ref="C4:F5"/>
    <mergeCell ref="A4:B4"/>
    <mergeCell ref="A5:B5"/>
    <mergeCell ref="I15:J15"/>
  </mergeCells>
  <conditionalFormatting sqref="I9:J10">
    <cfRule type="expression" dxfId="47" priority="7">
      <formula>$J$8=$K$8</formula>
    </cfRule>
  </conditionalFormatting>
  <dataValidations count="1">
    <dataValidation type="list" allowBlank="1" showInputMessage="1" showErrorMessage="1" sqref="J8">
      <formula1>$K$8:$K$9</formula1>
    </dataValidation>
  </dataValidations>
  <hyperlinks>
    <hyperlink ref="I18" location="CLASSIF!A1" display="Relatório Dinâmico"/>
    <hyperlink ref="I17" location="4.BIM!B8" display="4º Bimestre"/>
    <hyperlink ref="I16" location="3.BIM!B8" display="3º Bimestre"/>
    <hyperlink ref="I13" location="GERAL!B8" display="GERAL"/>
    <hyperlink ref="I14" location="1.BIM!B8" display="1º Bimestre"/>
    <hyperlink ref="A1:J2" r:id="rId1" display="Este trabalho está licenciado sob a Licença Attribution-NonCommercial-ShareAlike 3.0 Unported da Creative Commons. Para ver uma cópia desta licença, visite http://creativecommons.org/licenses/by-nc-sa/3.0/deed.pt_BR ou envie uma carta para Creative Common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id="{59A5695D-AD04-4177-B52E-EE25F4D354FC}">
            <xm:f>VALUE($G8)&lt;GERAL!$P$13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G8:G57</xm:sqref>
        </x14:conditionalFormatting>
        <x14:conditionalFormatting xmlns:xm="http://schemas.microsoft.com/office/excel/2006/main">
          <x14:cfRule type="expression" priority="67" id="{4C7955B4-7BB7-4D84-A942-65031588960D}">
            <xm:f>GERAL!$Q$9&gt;2</xm:f>
            <x14:dxf>
              <numFmt numFmtId="165" formatCode="0.000"/>
            </x14:dxf>
          </x14:cfRule>
          <x14:cfRule type="expression" priority="68" id="{8B6CADC4-C598-4E93-9C19-7904A8CBC5BC}">
            <xm:f>GERAL!$Q$9=2</xm:f>
            <x14:dxf>
              <numFmt numFmtId="2" formatCode="0.00"/>
            </x14:dxf>
          </x14:cfRule>
          <xm:sqref>F8:G57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M58"/>
  <sheetViews>
    <sheetView showGridLines="0" zoomScale="80" zoomScaleNormal="80" workbookViewId="0">
      <pane ySplit="7" topLeftCell="A8" activePane="bottomLeft" state="frozen"/>
      <selection sqref="A1:K2"/>
      <selection pane="bottomLeft" activeCell="A8" sqref="A8"/>
    </sheetView>
  </sheetViews>
  <sheetFormatPr defaultColWidth="0" defaultRowHeight="15" zeroHeight="1" x14ac:dyDescent="0.25"/>
  <cols>
    <col min="1" max="1" width="4.7109375" style="18" customWidth="1"/>
    <col min="2" max="2" width="50.7109375" customWidth="1"/>
    <col min="3" max="3" width="7.42578125" bestFit="1" customWidth="1"/>
    <col min="4" max="7" width="12.7109375" style="18" customWidth="1"/>
    <col min="8" max="8" width="2.7109375" customWidth="1"/>
    <col min="9" max="9" width="28.7109375" customWidth="1"/>
    <col min="10" max="10" width="20.7109375" style="1" customWidth="1"/>
    <col min="11" max="11" width="20.42578125" hidden="1" customWidth="1"/>
    <col min="12" max="12" width="2.7109375" customWidth="1"/>
    <col min="13" max="13" width="0" hidden="1" customWidth="1"/>
    <col min="14" max="16384" width="9.140625" hidden="1"/>
  </cols>
  <sheetData>
    <row r="1" spans="1:11" ht="18" hidden="1" customHeight="1" x14ac:dyDescent="0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41"/>
    </row>
    <row r="2" spans="1:11" ht="18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41"/>
    </row>
    <row r="3" spans="1:11" ht="8.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" customHeight="1" x14ac:dyDescent="0.25">
      <c r="A4" s="120" t="str">
        <f>GERAL!$A$6&amp;"
"&amp;GERAL!$E$6</f>
        <v>DIGITE O NOME DA INSTITUIÇÃO AQUI
INSIRA A SÉRIE/TURMA</v>
      </c>
      <c r="B4" s="121"/>
      <c r="C4" s="114" t="s">
        <v>52</v>
      </c>
      <c r="D4" s="115"/>
      <c r="E4" s="115"/>
      <c r="F4" s="116"/>
      <c r="G4" s="65"/>
      <c r="H4" s="42"/>
      <c r="I4" s="42"/>
      <c r="J4" s="43"/>
    </row>
    <row r="5" spans="1:11" ht="18" customHeight="1" x14ac:dyDescent="0.25">
      <c r="A5" s="122" t="str">
        <f>GERAL!$G$6</f>
        <v>INFORME O NOME DA DISCIPLINA / PROFESSOR(A)</v>
      </c>
      <c r="B5" s="123"/>
      <c r="C5" s="117"/>
      <c r="D5" s="118"/>
      <c r="E5" s="118"/>
      <c r="F5" s="119"/>
      <c r="G5" s="65"/>
      <c r="H5" s="42"/>
      <c r="I5" s="42"/>
      <c r="J5" s="43"/>
    </row>
    <row r="6" spans="1:11" ht="8.1" customHeight="1" x14ac:dyDescent="0.25"/>
    <row r="7" spans="1:11" ht="25.5" customHeight="1" x14ac:dyDescent="0.25">
      <c r="A7" s="24" t="str">
        <f>GERAL!A8</f>
        <v>Nº</v>
      </c>
      <c r="B7" s="8" t="str">
        <f>GERAL!B8</f>
        <v>NOME DO ALUNO</v>
      </c>
      <c r="C7" s="28" t="s">
        <v>22</v>
      </c>
      <c r="D7" s="33" t="s">
        <v>7</v>
      </c>
      <c r="E7" s="34" t="s">
        <v>8</v>
      </c>
      <c r="F7" s="35" t="s">
        <v>9</v>
      </c>
      <c r="G7" s="32" t="s">
        <v>10</v>
      </c>
      <c r="I7" s="93" t="s">
        <v>11</v>
      </c>
      <c r="J7" s="94"/>
    </row>
    <row r="8" spans="1:11" ht="17.100000000000001" customHeight="1" x14ac:dyDescent="0.25">
      <c r="A8" s="11">
        <f>GERAL!A9</f>
        <v>1</v>
      </c>
      <c r="B8" s="10" t="str">
        <f>TRIM(GERAL!B9)</f>
        <v/>
      </c>
      <c r="C8" s="48"/>
      <c r="D8" s="46"/>
      <c r="E8" s="47"/>
      <c r="F8" s="45"/>
      <c r="G8" s="9" t="str">
        <f>IF(AND(ISNUMBER(F8),TRIM(B8)&lt;&gt;""),IFERROR(ROUND(IF($J$8=$K$8,MIN(10,D8+E8+F8),(AVERAGE(D8,E8)*$J$9+F8*$J$10)/SUM($J$9,$J$10)),GERAL!$Q$9),""),"")</f>
        <v/>
      </c>
      <c r="I8" s="4" t="s">
        <v>12</v>
      </c>
      <c r="J8" s="54" t="s">
        <v>13</v>
      </c>
      <c r="K8" t="s">
        <v>13</v>
      </c>
    </row>
    <row r="9" spans="1:11" ht="17.100000000000001" customHeight="1" x14ac:dyDescent="0.25">
      <c r="A9" s="3">
        <f>GERAL!A10</f>
        <v>2</v>
      </c>
      <c r="B9" s="2" t="str">
        <f>TRIM(GERAL!B10)</f>
        <v/>
      </c>
      <c r="C9" s="48"/>
      <c r="D9" s="46"/>
      <c r="E9" s="47"/>
      <c r="F9" s="45"/>
      <c r="G9" s="9" t="str">
        <f>IF(AND(ISNUMBER(F9),TRIM(B9)&lt;&gt;""),IFERROR(ROUND(IF($J$8=$K$8,MIN(10,D9+E9+F9),(AVERAGE(D9,E9)*$J$9+F9*$J$10)/SUM($J$9,$J$10)),GERAL!$Q$9),""),"")</f>
        <v/>
      </c>
      <c r="I9" s="4" t="s">
        <v>15</v>
      </c>
      <c r="J9" s="54">
        <v>1</v>
      </c>
      <c r="K9" t="s">
        <v>14</v>
      </c>
    </row>
    <row r="10" spans="1:11" ht="17.100000000000001" customHeight="1" x14ac:dyDescent="0.25">
      <c r="A10" s="3">
        <f>GERAL!A11</f>
        <v>3</v>
      </c>
      <c r="B10" s="2" t="str">
        <f>TRIM(GERAL!B11)</f>
        <v/>
      </c>
      <c r="C10" s="48"/>
      <c r="D10" s="46"/>
      <c r="E10" s="47"/>
      <c r="F10" s="45"/>
      <c r="G10" s="9" t="str">
        <f>IF(AND(ISNUMBER(F10),TRIM(B10)&lt;&gt;""),IFERROR(ROUND(IF($J$8=$K$8,MIN(10,D10+E10+F10),(AVERAGE(D10,E10)*$J$9+F10*$J$10)/SUM($J$9,$J$10)),GERAL!$Q$9),""),"")</f>
        <v/>
      </c>
      <c r="I10" s="4" t="s">
        <v>16</v>
      </c>
      <c r="J10" s="54">
        <v>2</v>
      </c>
    </row>
    <row r="11" spans="1:11" ht="17.100000000000001" customHeight="1" x14ac:dyDescent="0.25">
      <c r="A11" s="3">
        <f>GERAL!A12</f>
        <v>4</v>
      </c>
      <c r="B11" s="2" t="str">
        <f>TRIM(GERAL!B12)</f>
        <v/>
      </c>
      <c r="C11" s="48"/>
      <c r="D11" s="46"/>
      <c r="E11" s="47"/>
      <c r="F11" s="45"/>
      <c r="G11" s="9" t="str">
        <f>IF(AND(ISNUMBER(F11),TRIM(B11)&lt;&gt;""),IFERROR(ROUND(IF($J$8=$K$8,MIN(10,D11+E11+F11),(AVERAGE(D11,E11)*$J$9+F11*$J$10)/SUM($J$9,$J$10)),GERAL!$Q$9),""),"")</f>
        <v/>
      </c>
    </row>
    <row r="12" spans="1:11" ht="17.100000000000001" customHeight="1" x14ac:dyDescent="0.25">
      <c r="A12" s="3">
        <f>GERAL!A13</f>
        <v>5</v>
      </c>
      <c r="B12" s="2" t="str">
        <f>TRIM(GERAL!B13)</f>
        <v/>
      </c>
      <c r="C12" s="48"/>
      <c r="D12" s="46"/>
      <c r="E12" s="47"/>
      <c r="F12" s="45"/>
      <c r="G12" s="9" t="str">
        <f>IF(AND(ISNUMBER(F12),TRIM(B12)&lt;&gt;""),IFERROR(ROUND(IF($J$8=$K$8,MIN(10,D12+E12+F12),(AVERAGE(D12,E12)*$J$9+F12*$J$10)/SUM($J$9,$J$10)),GERAL!$Q$9),""),"")</f>
        <v/>
      </c>
      <c r="I12" s="36" t="s">
        <v>37</v>
      </c>
      <c r="J12" s="37"/>
    </row>
    <row r="13" spans="1:11" ht="17.100000000000001" customHeight="1" x14ac:dyDescent="0.25">
      <c r="A13" s="3">
        <f>GERAL!A14</f>
        <v>6</v>
      </c>
      <c r="B13" s="2" t="str">
        <f>TRIM(GERAL!B14)</f>
        <v/>
      </c>
      <c r="C13" s="48"/>
      <c r="D13" s="46"/>
      <c r="E13" s="47"/>
      <c r="F13" s="45"/>
      <c r="G13" s="9" t="str">
        <f>IF(AND(ISNUMBER(F13),TRIM(B13)&lt;&gt;""),IFERROR(ROUND(IF($J$8=$K$8,MIN(10,D13+E13+F13),(AVERAGE(D13,E13)*$J$9+F13*$J$10)/SUM($J$9,$J$10)),GERAL!$Q$9),""),"")</f>
        <v/>
      </c>
      <c r="I13" s="108" t="s">
        <v>42</v>
      </c>
      <c r="J13" s="109"/>
    </row>
    <row r="14" spans="1:11" ht="17.100000000000001" customHeight="1" x14ac:dyDescent="0.25">
      <c r="A14" s="3">
        <f>GERAL!A15</f>
        <v>7</v>
      </c>
      <c r="B14" s="2" t="str">
        <f>TRIM(GERAL!B15)</f>
        <v/>
      </c>
      <c r="C14" s="48"/>
      <c r="D14" s="46"/>
      <c r="E14" s="47"/>
      <c r="F14" s="45"/>
      <c r="G14" s="9" t="str">
        <f>IF(AND(ISNUMBER(F14),TRIM(B14)&lt;&gt;""),IFERROR(ROUND(IF($J$8=$K$8,MIN(10,D14+E14+F14),(AVERAGE(D14,E14)*$J$9+F14*$J$10)/SUM($J$9,$J$10)),GERAL!$Q$9),""),"")</f>
        <v/>
      </c>
      <c r="I14" s="91" t="s">
        <v>38</v>
      </c>
      <c r="J14" s="113"/>
    </row>
    <row r="15" spans="1:11" ht="17.100000000000001" customHeight="1" x14ac:dyDescent="0.25">
      <c r="A15" s="3">
        <f>GERAL!A16</f>
        <v>8</v>
      </c>
      <c r="B15" s="2" t="str">
        <f>TRIM(GERAL!B16)</f>
        <v/>
      </c>
      <c r="C15" s="48"/>
      <c r="D15" s="46"/>
      <c r="E15" s="47"/>
      <c r="F15" s="45"/>
      <c r="G15" s="9" t="str">
        <f>IF(AND(ISNUMBER(F15),TRIM(B15)&lt;&gt;""),IFERROR(ROUND(IF($J$8=$K$8,MIN(10,D15+E15+F15),(AVERAGE(D15,E15)*$J$9+F15*$J$10)/SUM($J$9,$J$10)),GERAL!$Q$9),""),"")</f>
        <v/>
      </c>
      <c r="I15" s="91" t="s">
        <v>39</v>
      </c>
      <c r="J15" s="113"/>
    </row>
    <row r="16" spans="1:11" ht="17.100000000000001" customHeight="1" x14ac:dyDescent="0.25">
      <c r="A16" s="3">
        <f>GERAL!A17</f>
        <v>9</v>
      </c>
      <c r="B16" s="2" t="str">
        <f>TRIM(GERAL!B17)</f>
        <v/>
      </c>
      <c r="C16" s="48"/>
      <c r="D16" s="46"/>
      <c r="E16" s="47"/>
      <c r="F16" s="45"/>
      <c r="G16" s="9" t="str">
        <f>IF(AND(ISNUMBER(F16),TRIM(B16)&lt;&gt;""),IFERROR(ROUND(IF($J$8=$K$8,MIN(10,D16+E16+F16),(AVERAGE(D16,E16)*$J$9+F16*$J$10)/SUM($J$9,$J$10)),GERAL!$Q$9),""),"")</f>
        <v/>
      </c>
      <c r="I16" s="110" t="s">
        <v>40</v>
      </c>
      <c r="J16" s="111"/>
    </row>
    <row r="17" spans="1:10" ht="17.100000000000001" customHeight="1" x14ac:dyDescent="0.25">
      <c r="A17" s="3">
        <f>GERAL!A18</f>
        <v>10</v>
      </c>
      <c r="B17" s="2" t="str">
        <f>TRIM(GERAL!B18)</f>
        <v/>
      </c>
      <c r="C17" s="48"/>
      <c r="D17" s="46"/>
      <c r="E17" s="47"/>
      <c r="F17" s="45"/>
      <c r="G17" s="9" t="str">
        <f>IF(AND(ISNUMBER(F17),TRIM(B17)&lt;&gt;""),IFERROR(ROUND(IF($J$8=$K$8,MIN(10,D17+E17+F17),(AVERAGE(D17,E17)*$J$9+F17*$J$10)/SUM($J$9,$J$10)),GERAL!$Q$9),""),"")</f>
        <v/>
      </c>
      <c r="I17" s="91" t="s">
        <v>41</v>
      </c>
      <c r="J17" s="113"/>
    </row>
    <row r="18" spans="1:10" ht="17.100000000000001" customHeight="1" x14ac:dyDescent="0.25">
      <c r="A18" s="3">
        <f>GERAL!A19</f>
        <v>11</v>
      </c>
      <c r="B18" s="2" t="str">
        <f>TRIM(GERAL!B19)</f>
        <v/>
      </c>
      <c r="C18" s="48"/>
      <c r="D18" s="46"/>
      <c r="E18" s="47"/>
      <c r="F18" s="45"/>
      <c r="G18" s="9" t="str">
        <f>IF(AND(ISNUMBER(F18),TRIM(B18)&lt;&gt;""),IFERROR(ROUND(IF($J$8=$K$8,MIN(10,D18+E18+F18),(AVERAGE(D18,E18)*$J$9+F18*$J$10)/SUM($J$9,$J$10)),GERAL!$Q$9),""),"")</f>
        <v/>
      </c>
      <c r="I18" s="91" t="s">
        <v>43</v>
      </c>
      <c r="J18" s="113"/>
    </row>
    <row r="19" spans="1:10" ht="17.100000000000001" customHeight="1" x14ac:dyDescent="0.25">
      <c r="A19" s="3">
        <f>GERAL!A20</f>
        <v>12</v>
      </c>
      <c r="B19" s="2" t="str">
        <f>TRIM(GERAL!B20)</f>
        <v/>
      </c>
      <c r="C19" s="48"/>
      <c r="D19" s="46"/>
      <c r="E19" s="47"/>
      <c r="F19" s="45"/>
      <c r="G19" s="9" t="str">
        <f>IF(AND(ISNUMBER(F19),TRIM(B19)&lt;&gt;""),IFERROR(ROUND(IF($J$8=$K$8,MIN(10,D19+E19+F19),(AVERAGE(D19,E19)*$J$9+F19*$J$10)/SUM($J$9,$J$10)),GERAL!$Q$9),""),"")</f>
        <v/>
      </c>
    </row>
    <row r="20" spans="1:10" ht="17.100000000000001" customHeight="1" x14ac:dyDescent="0.25">
      <c r="A20" s="3">
        <f>GERAL!A21</f>
        <v>13</v>
      </c>
      <c r="B20" s="2" t="str">
        <f>TRIM(GERAL!B21)</f>
        <v/>
      </c>
      <c r="C20" s="48"/>
      <c r="D20" s="46"/>
      <c r="E20" s="47"/>
      <c r="F20" s="45"/>
      <c r="G20" s="9" t="str">
        <f>IF(AND(ISNUMBER(F20),TRIM(B20)&lt;&gt;""),IFERROR(ROUND(IF($J$8=$K$8,MIN(10,D20+E20+F20),(AVERAGE(D20,E20)*$J$9+F20*$J$10)/SUM($J$9,$J$10)),GERAL!$Q$9),""),"")</f>
        <v/>
      </c>
      <c r="I20" s="124" t="s">
        <v>46</v>
      </c>
      <c r="J20" s="124"/>
    </row>
    <row r="21" spans="1:10" ht="17.100000000000001" customHeight="1" x14ac:dyDescent="0.25">
      <c r="A21" s="3">
        <f>GERAL!A22</f>
        <v>14</v>
      </c>
      <c r="B21" s="2" t="str">
        <f>TRIM(GERAL!B22)</f>
        <v/>
      </c>
      <c r="C21" s="48"/>
      <c r="D21" s="46"/>
      <c r="E21" s="47"/>
      <c r="F21" s="45"/>
      <c r="G21" s="9" t="str">
        <f>IF(AND(ISNUMBER(F21),TRIM(B21)&lt;&gt;""),IFERROR(ROUND(IF($J$8=$K$8,MIN(10,D21+E21+F21),(AVERAGE(D21,E21)*$J$9+F21*$J$10)/SUM($J$9,$J$10)),GERAL!$Q$9),""),"")</f>
        <v/>
      </c>
      <c r="I21" s="107" t="s">
        <v>56</v>
      </c>
      <c r="J21" s="107"/>
    </row>
    <row r="22" spans="1:10" ht="17.100000000000001" customHeight="1" x14ac:dyDescent="0.25">
      <c r="A22" s="3">
        <f>GERAL!A23</f>
        <v>15</v>
      </c>
      <c r="B22" s="2" t="str">
        <f>TRIM(GERAL!B23)</f>
        <v/>
      </c>
      <c r="C22" s="48"/>
      <c r="D22" s="46"/>
      <c r="E22" s="47"/>
      <c r="F22" s="45"/>
      <c r="G22" s="9" t="str">
        <f>IF(AND(ISNUMBER(F22),TRIM(B22)&lt;&gt;""),IFERROR(ROUND(IF($J$8=$K$8,MIN(10,D22+E22+F22),(AVERAGE(D22,E22)*$J$9+F22*$J$10)/SUM($J$9,$J$10)),GERAL!$Q$9),""),"")</f>
        <v/>
      </c>
      <c r="I22" s="107"/>
      <c r="J22" s="107"/>
    </row>
    <row r="23" spans="1:10" ht="17.100000000000001" customHeight="1" x14ac:dyDescent="0.25">
      <c r="A23" s="3">
        <f>GERAL!A24</f>
        <v>16</v>
      </c>
      <c r="B23" s="2" t="str">
        <f>TRIM(GERAL!B24)</f>
        <v/>
      </c>
      <c r="C23" s="48"/>
      <c r="D23" s="46"/>
      <c r="E23" s="47"/>
      <c r="F23" s="45"/>
      <c r="G23" s="9" t="str">
        <f>IF(AND(ISNUMBER(F23),TRIM(B23)&lt;&gt;""),IFERROR(ROUND(IF($J$8=$K$8,MIN(10,D23+E23+F23),(AVERAGE(D23,E23)*$J$9+F23*$J$10)/SUM($J$9,$J$10)),GERAL!$Q$9),""),"")</f>
        <v/>
      </c>
      <c r="I23" s="107" t="s">
        <v>54</v>
      </c>
      <c r="J23" s="107"/>
    </row>
    <row r="24" spans="1:10" ht="17.100000000000001" customHeight="1" x14ac:dyDescent="0.25">
      <c r="A24" s="3">
        <f>GERAL!A25</f>
        <v>17</v>
      </c>
      <c r="B24" s="2" t="str">
        <f>TRIM(GERAL!B25)</f>
        <v/>
      </c>
      <c r="C24" s="48"/>
      <c r="D24" s="46"/>
      <c r="E24" s="47"/>
      <c r="F24" s="45"/>
      <c r="G24" s="9" t="str">
        <f>IF(AND(ISNUMBER(F24),TRIM(B24)&lt;&gt;""),IFERROR(ROUND(IF($J$8=$K$8,MIN(10,D24+E24+F24),(AVERAGE(D24,E24)*$J$9+F24*$J$10)/SUM($J$9,$J$10)),GERAL!$Q$9),""),"")</f>
        <v/>
      </c>
      <c r="I24" s="107"/>
      <c r="J24" s="107"/>
    </row>
    <row r="25" spans="1:10" ht="17.100000000000001" customHeight="1" x14ac:dyDescent="0.25">
      <c r="A25" s="3">
        <f>GERAL!A26</f>
        <v>18</v>
      </c>
      <c r="B25" s="2" t="str">
        <f>TRIM(GERAL!B26)</f>
        <v/>
      </c>
      <c r="C25" s="48"/>
      <c r="D25" s="46"/>
      <c r="E25" s="47"/>
      <c r="F25" s="45"/>
      <c r="G25" s="9" t="str">
        <f>IF(AND(ISNUMBER(F25),TRIM(B25)&lt;&gt;""),IFERROR(ROUND(IF($J$8=$K$8,MIN(10,D25+E25+F25),(AVERAGE(D25,E25)*$J$9+F25*$J$10)/SUM($J$9,$J$10)),GERAL!$Q$9),""),"")</f>
        <v/>
      </c>
      <c r="I25" s="107" t="s">
        <v>55</v>
      </c>
      <c r="J25" s="107"/>
    </row>
    <row r="26" spans="1:10" ht="17.100000000000001" customHeight="1" x14ac:dyDescent="0.25">
      <c r="A26" s="3">
        <f>GERAL!A27</f>
        <v>19</v>
      </c>
      <c r="B26" s="2" t="str">
        <f>TRIM(GERAL!B27)</f>
        <v/>
      </c>
      <c r="C26" s="48"/>
      <c r="D26" s="46"/>
      <c r="E26" s="47"/>
      <c r="F26" s="45"/>
      <c r="G26" s="9" t="str">
        <f>IF(AND(ISNUMBER(F26),TRIM(B26)&lt;&gt;""),IFERROR(ROUND(IF($J$8=$K$8,MIN(10,D26+E26+F26),(AVERAGE(D26,E26)*$J$9+F26*$J$10)/SUM($J$9,$J$10)),GERAL!$Q$9),""),"")</f>
        <v/>
      </c>
      <c r="I26" s="107"/>
      <c r="J26" s="107"/>
    </row>
    <row r="27" spans="1:10" ht="17.100000000000001" customHeight="1" x14ac:dyDescent="0.25">
      <c r="A27" s="3">
        <f>GERAL!A28</f>
        <v>20</v>
      </c>
      <c r="B27" s="2" t="str">
        <f>TRIM(GERAL!B28)</f>
        <v/>
      </c>
      <c r="C27" s="48"/>
      <c r="D27" s="46"/>
      <c r="E27" s="47"/>
      <c r="F27" s="45"/>
      <c r="G27" s="9" t="str">
        <f>IF(AND(ISNUMBER(F27),TRIM(B27)&lt;&gt;""),IFERROR(ROUND(IF($J$8=$K$8,MIN(10,D27+E27+F27),(AVERAGE(D27,E27)*$J$9+F27*$J$10)/SUM($J$9,$J$10)),GERAL!$Q$9),""),"")</f>
        <v/>
      </c>
    </row>
    <row r="28" spans="1:10" ht="17.100000000000001" customHeight="1" x14ac:dyDescent="0.25">
      <c r="A28" s="3">
        <f>GERAL!A29</f>
        <v>21</v>
      </c>
      <c r="B28" s="2" t="str">
        <f>TRIM(GERAL!B29)</f>
        <v/>
      </c>
      <c r="C28" s="48"/>
      <c r="D28" s="46"/>
      <c r="E28" s="47"/>
      <c r="F28" s="45"/>
      <c r="G28" s="9" t="str">
        <f>IF(AND(ISNUMBER(F28),TRIM(B28)&lt;&gt;""),IFERROR(ROUND(IF($J$8=$K$8,MIN(10,D28+E28+F28),(AVERAGE(D28,E28)*$J$9+F28*$J$10)/SUM($J$9,$J$10)),GERAL!$Q$9),""),"")</f>
        <v/>
      </c>
    </row>
    <row r="29" spans="1:10" ht="17.100000000000001" customHeight="1" x14ac:dyDescent="0.25">
      <c r="A29" s="3">
        <f>GERAL!A30</f>
        <v>22</v>
      </c>
      <c r="B29" s="2" t="str">
        <f>TRIM(GERAL!B30)</f>
        <v/>
      </c>
      <c r="C29" s="48"/>
      <c r="D29" s="46"/>
      <c r="E29" s="47"/>
      <c r="F29" s="45"/>
      <c r="G29" s="9" t="str">
        <f>IF(AND(ISNUMBER(F29),TRIM(B29)&lt;&gt;""),IFERROR(ROUND(IF($J$8=$K$8,MIN(10,D29+E29+F29),(AVERAGE(D29,E29)*$J$9+F29*$J$10)/SUM($J$9,$J$10)),GERAL!$Q$9),""),"")</f>
        <v/>
      </c>
    </row>
    <row r="30" spans="1:10" ht="17.100000000000001" customHeight="1" x14ac:dyDescent="0.25">
      <c r="A30" s="3">
        <f>GERAL!A31</f>
        <v>23</v>
      </c>
      <c r="B30" s="2" t="str">
        <f>TRIM(GERAL!B31)</f>
        <v/>
      </c>
      <c r="C30" s="48"/>
      <c r="D30" s="46"/>
      <c r="E30" s="47"/>
      <c r="F30" s="45"/>
      <c r="G30" s="9" t="str">
        <f>IF(AND(ISNUMBER(F30),TRIM(B30)&lt;&gt;""),IFERROR(ROUND(IF($J$8=$K$8,MIN(10,D30+E30+F30),(AVERAGE(D30,E30)*$J$9+F30*$J$10)/SUM($J$9,$J$10)),GERAL!$Q$9),""),"")</f>
        <v/>
      </c>
    </row>
    <row r="31" spans="1:10" ht="17.100000000000001" customHeight="1" x14ac:dyDescent="0.25">
      <c r="A31" s="3">
        <f>GERAL!A32</f>
        <v>24</v>
      </c>
      <c r="B31" s="2" t="str">
        <f>TRIM(GERAL!B32)</f>
        <v/>
      </c>
      <c r="C31" s="48"/>
      <c r="D31" s="46"/>
      <c r="E31" s="47"/>
      <c r="F31" s="45"/>
      <c r="G31" s="9" t="str">
        <f>IF(AND(ISNUMBER(F31),TRIM(B31)&lt;&gt;""),IFERROR(ROUND(IF($J$8=$K$8,MIN(10,D31+E31+F31),(AVERAGE(D31,E31)*$J$9+F31*$J$10)/SUM($J$9,$J$10)),GERAL!$Q$9),""),"")</f>
        <v/>
      </c>
    </row>
    <row r="32" spans="1:10" ht="17.100000000000001" customHeight="1" x14ac:dyDescent="0.25">
      <c r="A32" s="3">
        <f>GERAL!A33</f>
        <v>25</v>
      </c>
      <c r="B32" s="2" t="str">
        <f>TRIM(GERAL!B33)</f>
        <v/>
      </c>
      <c r="C32" s="48"/>
      <c r="D32" s="46"/>
      <c r="E32" s="47"/>
      <c r="F32" s="45"/>
      <c r="G32" s="9" t="str">
        <f>IF(AND(ISNUMBER(F32),TRIM(B32)&lt;&gt;""),IFERROR(ROUND(IF($J$8=$K$8,MIN(10,D32+E32+F32),(AVERAGE(D32,E32)*$J$9+F32*$J$10)/SUM($J$9,$J$10)),GERAL!$Q$9),""),"")</f>
        <v/>
      </c>
    </row>
    <row r="33" spans="1:7" ht="17.100000000000001" customHeight="1" x14ac:dyDescent="0.25">
      <c r="A33" s="3">
        <f>GERAL!A34</f>
        <v>26</v>
      </c>
      <c r="B33" s="2" t="str">
        <f>TRIM(GERAL!B34)</f>
        <v/>
      </c>
      <c r="C33" s="48"/>
      <c r="D33" s="46"/>
      <c r="E33" s="47"/>
      <c r="F33" s="45"/>
      <c r="G33" s="9" t="str">
        <f>IF(AND(ISNUMBER(F33),TRIM(B33)&lt;&gt;""),IFERROR(ROUND(IF($J$8=$K$8,MIN(10,D33+E33+F33),(AVERAGE(D33,E33)*$J$9+F33*$J$10)/SUM($J$9,$J$10)),GERAL!$Q$9),""),"")</f>
        <v/>
      </c>
    </row>
    <row r="34" spans="1:7" ht="17.100000000000001" customHeight="1" x14ac:dyDescent="0.25">
      <c r="A34" s="3">
        <f>GERAL!A35</f>
        <v>27</v>
      </c>
      <c r="B34" s="2" t="str">
        <f>TRIM(GERAL!B35)</f>
        <v/>
      </c>
      <c r="C34" s="48"/>
      <c r="D34" s="46"/>
      <c r="E34" s="47"/>
      <c r="F34" s="45"/>
      <c r="G34" s="9" t="str">
        <f>IF(AND(ISNUMBER(F34),TRIM(B34)&lt;&gt;""),IFERROR(ROUND(IF($J$8=$K$8,MIN(10,D34+E34+F34),(AVERAGE(D34,E34)*$J$9+F34*$J$10)/SUM($J$9,$J$10)),GERAL!$Q$9),""),"")</f>
        <v/>
      </c>
    </row>
    <row r="35" spans="1:7" ht="17.100000000000001" customHeight="1" x14ac:dyDescent="0.25">
      <c r="A35" s="3">
        <f>GERAL!A36</f>
        <v>28</v>
      </c>
      <c r="B35" s="2" t="str">
        <f>TRIM(GERAL!B36)</f>
        <v/>
      </c>
      <c r="C35" s="48"/>
      <c r="D35" s="46"/>
      <c r="E35" s="47"/>
      <c r="F35" s="45"/>
      <c r="G35" s="9" t="str">
        <f>IF(AND(ISNUMBER(F35),TRIM(B35)&lt;&gt;""),IFERROR(ROUND(IF($J$8=$K$8,MIN(10,D35+E35+F35),(AVERAGE(D35,E35)*$J$9+F35*$J$10)/SUM($J$9,$J$10)),GERAL!$Q$9),""),"")</f>
        <v/>
      </c>
    </row>
    <row r="36" spans="1:7" ht="17.100000000000001" customHeight="1" x14ac:dyDescent="0.25">
      <c r="A36" s="3">
        <f>GERAL!A37</f>
        <v>29</v>
      </c>
      <c r="B36" s="2" t="str">
        <f>TRIM(GERAL!B37)</f>
        <v/>
      </c>
      <c r="C36" s="48"/>
      <c r="D36" s="46"/>
      <c r="E36" s="47"/>
      <c r="F36" s="45"/>
      <c r="G36" s="9" t="str">
        <f>IF(AND(ISNUMBER(F36),TRIM(B36)&lt;&gt;""),IFERROR(ROUND(IF($J$8=$K$8,MIN(10,D36+E36+F36),(AVERAGE(D36,E36)*$J$9+F36*$J$10)/SUM($J$9,$J$10)),GERAL!$Q$9),""),"")</f>
        <v/>
      </c>
    </row>
    <row r="37" spans="1:7" ht="17.100000000000001" customHeight="1" x14ac:dyDescent="0.25">
      <c r="A37" s="3">
        <f>GERAL!A38</f>
        <v>30</v>
      </c>
      <c r="B37" s="2" t="str">
        <f>TRIM(GERAL!B38)</f>
        <v/>
      </c>
      <c r="C37" s="48"/>
      <c r="D37" s="46"/>
      <c r="E37" s="47"/>
      <c r="F37" s="45"/>
      <c r="G37" s="9" t="str">
        <f>IF(AND(ISNUMBER(F37),TRIM(B37)&lt;&gt;""),IFERROR(ROUND(IF($J$8=$K$8,MIN(10,D37+E37+F37),(AVERAGE(D37,E37)*$J$9+F37*$J$10)/SUM($J$9,$J$10)),GERAL!$Q$9),""),"")</f>
        <v/>
      </c>
    </row>
    <row r="38" spans="1:7" ht="17.100000000000001" customHeight="1" x14ac:dyDescent="0.25">
      <c r="A38" s="3">
        <f>GERAL!A39</f>
        <v>31</v>
      </c>
      <c r="B38" s="2" t="str">
        <f>TRIM(GERAL!B39)</f>
        <v/>
      </c>
      <c r="C38" s="48"/>
      <c r="D38" s="46"/>
      <c r="E38" s="47"/>
      <c r="F38" s="45"/>
      <c r="G38" s="9" t="str">
        <f>IF(AND(ISNUMBER(F38),TRIM(B38)&lt;&gt;""),IFERROR(ROUND(IF($J$8=$K$8,MIN(10,D38+E38+F38),(AVERAGE(D38,E38)*$J$9+F38*$J$10)/SUM($J$9,$J$10)),GERAL!$Q$9),""),"")</f>
        <v/>
      </c>
    </row>
    <row r="39" spans="1:7" ht="17.100000000000001" customHeight="1" x14ac:dyDescent="0.25">
      <c r="A39" s="3">
        <f>GERAL!A40</f>
        <v>32</v>
      </c>
      <c r="B39" s="2" t="str">
        <f>TRIM(GERAL!B40)</f>
        <v/>
      </c>
      <c r="C39" s="48"/>
      <c r="D39" s="46"/>
      <c r="E39" s="47"/>
      <c r="F39" s="45"/>
      <c r="G39" s="9" t="str">
        <f>IF(AND(ISNUMBER(F39),TRIM(B39)&lt;&gt;""),IFERROR(ROUND(IF($J$8=$K$8,MIN(10,D39+E39+F39),(AVERAGE(D39,E39)*$J$9+F39*$J$10)/SUM($J$9,$J$10)),GERAL!$Q$9),""),"")</f>
        <v/>
      </c>
    </row>
    <row r="40" spans="1:7" ht="17.100000000000001" customHeight="1" x14ac:dyDescent="0.25">
      <c r="A40" s="3">
        <f>GERAL!A41</f>
        <v>33</v>
      </c>
      <c r="B40" s="2" t="str">
        <f>TRIM(GERAL!B41)</f>
        <v/>
      </c>
      <c r="C40" s="48"/>
      <c r="D40" s="46"/>
      <c r="E40" s="47"/>
      <c r="F40" s="45"/>
      <c r="G40" s="9" t="str">
        <f>IF(AND(ISNUMBER(F40),TRIM(B40)&lt;&gt;""),IFERROR(ROUND(IF($J$8=$K$8,MIN(10,D40+E40+F40),(AVERAGE(D40,E40)*$J$9+F40*$J$10)/SUM($J$9,$J$10)),GERAL!$Q$9),""),"")</f>
        <v/>
      </c>
    </row>
    <row r="41" spans="1:7" ht="17.100000000000001" customHeight="1" x14ac:dyDescent="0.25">
      <c r="A41" s="3">
        <f>GERAL!A42</f>
        <v>34</v>
      </c>
      <c r="B41" s="2" t="str">
        <f>TRIM(GERAL!B42)</f>
        <v/>
      </c>
      <c r="C41" s="48"/>
      <c r="D41" s="46"/>
      <c r="E41" s="47"/>
      <c r="F41" s="45"/>
      <c r="G41" s="9" t="str">
        <f>IF(AND(ISNUMBER(F41),TRIM(B41)&lt;&gt;""),IFERROR(ROUND(IF($J$8=$K$8,MIN(10,D41+E41+F41),(AVERAGE(D41,E41)*$J$9+F41*$J$10)/SUM($J$9,$J$10)),GERAL!$Q$9),""),"")</f>
        <v/>
      </c>
    </row>
    <row r="42" spans="1:7" ht="17.100000000000001" customHeight="1" x14ac:dyDescent="0.25">
      <c r="A42" s="3">
        <f>GERAL!A43</f>
        <v>35</v>
      </c>
      <c r="B42" s="2" t="str">
        <f>TRIM(GERAL!B43)</f>
        <v/>
      </c>
      <c r="C42" s="48"/>
      <c r="D42" s="46"/>
      <c r="E42" s="47"/>
      <c r="F42" s="45"/>
      <c r="G42" s="9" t="str">
        <f>IF(AND(ISNUMBER(F42),TRIM(B42)&lt;&gt;""),IFERROR(ROUND(IF($J$8=$K$8,MIN(10,D42+E42+F42),(AVERAGE(D42,E42)*$J$9+F42*$J$10)/SUM($J$9,$J$10)),GERAL!$Q$9),""),"")</f>
        <v/>
      </c>
    </row>
    <row r="43" spans="1:7" ht="17.100000000000001" customHeight="1" x14ac:dyDescent="0.25">
      <c r="A43" s="3">
        <f>GERAL!A44</f>
        <v>36</v>
      </c>
      <c r="B43" s="2" t="str">
        <f>TRIM(GERAL!B44)</f>
        <v/>
      </c>
      <c r="C43" s="48"/>
      <c r="D43" s="46"/>
      <c r="E43" s="47"/>
      <c r="F43" s="45"/>
      <c r="G43" s="9" t="str">
        <f>IF(AND(ISNUMBER(F43),TRIM(B43)&lt;&gt;""),IFERROR(ROUND(IF($J$8=$K$8,MIN(10,D43+E43+F43),(AVERAGE(D43,E43)*$J$9+F43*$J$10)/SUM($J$9,$J$10)),GERAL!$Q$9),""),"")</f>
        <v/>
      </c>
    </row>
    <row r="44" spans="1:7" ht="17.100000000000001" customHeight="1" x14ac:dyDescent="0.25">
      <c r="A44" s="3">
        <f>GERAL!A45</f>
        <v>37</v>
      </c>
      <c r="B44" s="2" t="str">
        <f>TRIM(GERAL!B45)</f>
        <v/>
      </c>
      <c r="C44" s="48"/>
      <c r="D44" s="46"/>
      <c r="E44" s="47"/>
      <c r="F44" s="45"/>
      <c r="G44" s="9" t="str">
        <f>IF(AND(ISNUMBER(F44),TRIM(B44)&lt;&gt;""),IFERROR(ROUND(IF($J$8=$K$8,MIN(10,D44+E44+F44),(AVERAGE(D44,E44)*$J$9+F44*$J$10)/SUM($J$9,$J$10)),GERAL!$Q$9),""),"")</f>
        <v/>
      </c>
    </row>
    <row r="45" spans="1:7" ht="17.100000000000001" customHeight="1" x14ac:dyDescent="0.25">
      <c r="A45" s="3">
        <f>GERAL!A46</f>
        <v>38</v>
      </c>
      <c r="B45" s="2" t="str">
        <f>TRIM(GERAL!B46)</f>
        <v/>
      </c>
      <c r="C45" s="48"/>
      <c r="D45" s="46"/>
      <c r="E45" s="47"/>
      <c r="F45" s="45"/>
      <c r="G45" s="9" t="str">
        <f>IF(AND(ISNUMBER(F45),TRIM(B45)&lt;&gt;""),IFERROR(ROUND(IF($J$8=$K$8,MIN(10,D45+E45+F45),(AVERAGE(D45,E45)*$J$9+F45*$J$10)/SUM($J$9,$J$10)),GERAL!$Q$9),""),"")</f>
        <v/>
      </c>
    </row>
    <row r="46" spans="1:7" ht="17.100000000000001" customHeight="1" x14ac:dyDescent="0.25">
      <c r="A46" s="3">
        <f>GERAL!A47</f>
        <v>39</v>
      </c>
      <c r="B46" s="2" t="str">
        <f>TRIM(GERAL!B47)</f>
        <v/>
      </c>
      <c r="C46" s="48"/>
      <c r="D46" s="46"/>
      <c r="E46" s="47"/>
      <c r="F46" s="45"/>
      <c r="G46" s="9" t="str">
        <f>IF(AND(ISNUMBER(F46),TRIM(B46)&lt;&gt;""),IFERROR(ROUND(IF($J$8=$K$8,MIN(10,D46+E46+F46),(AVERAGE(D46,E46)*$J$9+F46*$J$10)/SUM($J$9,$J$10)),GERAL!$Q$9),""),"")</f>
        <v/>
      </c>
    </row>
    <row r="47" spans="1:7" ht="17.100000000000001" customHeight="1" x14ac:dyDescent="0.25">
      <c r="A47" s="3">
        <f>GERAL!A48</f>
        <v>40</v>
      </c>
      <c r="B47" s="2" t="str">
        <f>TRIM(GERAL!B48)</f>
        <v/>
      </c>
      <c r="C47" s="48"/>
      <c r="D47" s="46"/>
      <c r="E47" s="47"/>
      <c r="F47" s="45"/>
      <c r="G47" s="9" t="str">
        <f>IF(AND(ISNUMBER(F47),TRIM(B47)&lt;&gt;""),IFERROR(ROUND(IF($J$8=$K$8,MIN(10,D47+E47+F47),(AVERAGE(D47,E47)*$J$9+F47*$J$10)/SUM($J$9,$J$10)),GERAL!$Q$9),""),"")</f>
        <v/>
      </c>
    </row>
    <row r="48" spans="1:7" ht="17.100000000000001" customHeight="1" x14ac:dyDescent="0.25">
      <c r="A48" s="3">
        <f>GERAL!A49</f>
        <v>41</v>
      </c>
      <c r="B48" s="2" t="str">
        <f>TRIM(GERAL!B49)</f>
        <v/>
      </c>
      <c r="C48" s="48"/>
      <c r="D48" s="46"/>
      <c r="E48" s="47"/>
      <c r="F48" s="45"/>
      <c r="G48" s="9" t="str">
        <f>IF(AND(ISNUMBER(F48),TRIM(B48)&lt;&gt;""),IFERROR(ROUND(IF($J$8=$K$8,MIN(10,D48+E48+F48),(AVERAGE(D48,E48)*$J$9+F48*$J$10)/SUM($J$9,$J$10)),GERAL!$Q$9),""),"")</f>
        <v/>
      </c>
    </row>
    <row r="49" spans="1:7" ht="17.100000000000001" customHeight="1" x14ac:dyDescent="0.25">
      <c r="A49" s="3">
        <f>GERAL!A50</f>
        <v>42</v>
      </c>
      <c r="B49" s="2" t="str">
        <f>TRIM(GERAL!B50)</f>
        <v/>
      </c>
      <c r="C49" s="48"/>
      <c r="D49" s="46"/>
      <c r="E49" s="47"/>
      <c r="F49" s="45"/>
      <c r="G49" s="9" t="str">
        <f>IF(AND(ISNUMBER(F49),TRIM(B49)&lt;&gt;""),IFERROR(ROUND(IF($J$8=$K$8,MIN(10,D49+E49+F49),(AVERAGE(D49,E49)*$J$9+F49*$J$10)/SUM($J$9,$J$10)),GERAL!$Q$9),""),"")</f>
        <v/>
      </c>
    </row>
    <row r="50" spans="1:7" ht="17.100000000000001" customHeight="1" x14ac:dyDescent="0.25">
      <c r="A50" s="3">
        <f>GERAL!A51</f>
        <v>43</v>
      </c>
      <c r="B50" s="2" t="str">
        <f>TRIM(GERAL!B51)</f>
        <v/>
      </c>
      <c r="C50" s="48"/>
      <c r="D50" s="46"/>
      <c r="E50" s="47"/>
      <c r="F50" s="45"/>
      <c r="G50" s="9" t="str">
        <f>IF(AND(ISNUMBER(F50),TRIM(B50)&lt;&gt;""),IFERROR(ROUND(IF($J$8=$K$8,MIN(10,D50+E50+F50),(AVERAGE(D50,E50)*$J$9+F50*$J$10)/SUM($J$9,$J$10)),GERAL!$Q$9),""),"")</f>
        <v/>
      </c>
    </row>
    <row r="51" spans="1:7" ht="17.100000000000001" customHeight="1" x14ac:dyDescent="0.25">
      <c r="A51" s="3">
        <f>GERAL!A52</f>
        <v>44</v>
      </c>
      <c r="B51" s="2" t="str">
        <f>TRIM(GERAL!B52)</f>
        <v/>
      </c>
      <c r="C51" s="48"/>
      <c r="D51" s="46"/>
      <c r="E51" s="47"/>
      <c r="F51" s="45"/>
      <c r="G51" s="9" t="str">
        <f>IF(AND(ISNUMBER(F51),TRIM(B51)&lt;&gt;""),IFERROR(ROUND(IF($J$8=$K$8,MIN(10,D51+E51+F51),(AVERAGE(D51,E51)*$J$9+F51*$J$10)/SUM($J$9,$J$10)),GERAL!$Q$9),""),"")</f>
        <v/>
      </c>
    </row>
    <row r="52" spans="1:7" ht="17.100000000000001" customHeight="1" x14ac:dyDescent="0.25">
      <c r="A52" s="3">
        <f>GERAL!A53</f>
        <v>45</v>
      </c>
      <c r="B52" s="2" t="str">
        <f>TRIM(GERAL!B53)</f>
        <v/>
      </c>
      <c r="C52" s="48"/>
      <c r="D52" s="46"/>
      <c r="E52" s="47"/>
      <c r="F52" s="45"/>
      <c r="G52" s="9" t="str">
        <f>IF(AND(ISNUMBER(F52),TRIM(B52)&lt;&gt;""),IFERROR(ROUND(IF($J$8=$K$8,MIN(10,D52+E52+F52),(AVERAGE(D52,E52)*$J$9+F52*$J$10)/SUM($J$9,$J$10)),GERAL!$Q$9),""),"")</f>
        <v/>
      </c>
    </row>
    <row r="53" spans="1:7" ht="17.100000000000001" customHeight="1" x14ac:dyDescent="0.25">
      <c r="A53" s="3">
        <f>GERAL!A54</f>
        <v>46</v>
      </c>
      <c r="B53" s="2" t="str">
        <f>TRIM(GERAL!B54)</f>
        <v/>
      </c>
      <c r="C53" s="48"/>
      <c r="D53" s="46"/>
      <c r="E53" s="47"/>
      <c r="F53" s="45"/>
      <c r="G53" s="9" t="str">
        <f>IF(AND(ISNUMBER(F53),TRIM(B53)&lt;&gt;""),IFERROR(ROUND(IF($J$8=$K$8,MIN(10,D53+E53+F53),(AVERAGE(D53,E53)*$J$9+F53*$J$10)/SUM($J$9,$J$10)),GERAL!$Q$9),""),"")</f>
        <v/>
      </c>
    </row>
    <row r="54" spans="1:7" ht="17.100000000000001" customHeight="1" x14ac:dyDescent="0.25">
      <c r="A54" s="3">
        <f>GERAL!A55</f>
        <v>47</v>
      </c>
      <c r="B54" s="2" t="str">
        <f>TRIM(GERAL!B55)</f>
        <v/>
      </c>
      <c r="C54" s="48"/>
      <c r="D54" s="46"/>
      <c r="E54" s="47"/>
      <c r="F54" s="45"/>
      <c r="G54" s="9" t="str">
        <f>IF(AND(ISNUMBER(F54),TRIM(B54)&lt;&gt;""),IFERROR(ROUND(IF($J$8=$K$8,MIN(10,D54+E54+F54),(AVERAGE(D54,E54)*$J$9+F54*$J$10)/SUM($J$9,$J$10)),GERAL!$Q$9),""),"")</f>
        <v/>
      </c>
    </row>
    <row r="55" spans="1:7" ht="17.100000000000001" customHeight="1" x14ac:dyDescent="0.25">
      <c r="A55" s="3">
        <f>GERAL!A56</f>
        <v>48</v>
      </c>
      <c r="B55" s="2" t="str">
        <f>TRIM(GERAL!B56)</f>
        <v/>
      </c>
      <c r="C55" s="48"/>
      <c r="D55" s="46"/>
      <c r="E55" s="47"/>
      <c r="F55" s="45"/>
      <c r="G55" s="9" t="str">
        <f>IF(AND(ISNUMBER(F55),TRIM(B55)&lt;&gt;""),IFERROR(ROUND(IF($J$8=$K$8,MIN(10,D55+E55+F55),(AVERAGE(D55,E55)*$J$9+F55*$J$10)/SUM($J$9,$J$10)),GERAL!$Q$9),""),"")</f>
        <v/>
      </c>
    </row>
    <row r="56" spans="1:7" ht="17.100000000000001" customHeight="1" x14ac:dyDescent="0.25">
      <c r="A56" s="3">
        <f>GERAL!A57</f>
        <v>49</v>
      </c>
      <c r="B56" s="2" t="str">
        <f>TRIM(GERAL!B57)</f>
        <v/>
      </c>
      <c r="C56" s="48"/>
      <c r="D56" s="46"/>
      <c r="E56" s="47"/>
      <c r="F56" s="45"/>
      <c r="G56" s="9" t="str">
        <f>IF(AND(ISNUMBER(F56),TRIM(B56)&lt;&gt;""),IFERROR(ROUND(IF($J$8=$K$8,MIN(10,D56+E56+F56),(AVERAGE(D56,E56)*$J$9+F56*$J$10)/SUM($J$9,$J$10)),GERAL!$Q$9),""),"")</f>
        <v/>
      </c>
    </row>
    <row r="57" spans="1:7" ht="17.100000000000001" customHeight="1" x14ac:dyDescent="0.25">
      <c r="A57" s="3">
        <f>GERAL!A58</f>
        <v>50</v>
      </c>
      <c r="B57" s="2" t="str">
        <f>TRIM(GERAL!B58)</f>
        <v/>
      </c>
      <c r="C57" s="48"/>
      <c r="D57" s="46"/>
      <c r="E57" s="47"/>
      <c r="F57" s="45"/>
      <c r="G57" s="9" t="str">
        <f>IF(AND(ISNUMBER(F57),TRIM(B57)&lt;&gt;""),IFERROR(ROUND(IF($J$8=$K$8,MIN(10,D57+E57+F57),(AVERAGE(D57,E57)*$J$9+F57*$J$10)/SUM($J$9,$J$10)),GERAL!$Q$9),""),"")</f>
        <v/>
      </c>
    </row>
    <row r="58" spans="1:7" hidden="1" x14ac:dyDescent="0.25"/>
  </sheetData>
  <sheetProtection sheet="1" objects="1" scenarios="1"/>
  <mergeCells count="15">
    <mergeCell ref="I25:J26"/>
    <mergeCell ref="I13:J13"/>
    <mergeCell ref="I14:J14"/>
    <mergeCell ref="I23:J24"/>
    <mergeCell ref="I20:J20"/>
    <mergeCell ref="I16:J16"/>
    <mergeCell ref="I17:J17"/>
    <mergeCell ref="I18:J18"/>
    <mergeCell ref="I7:J7"/>
    <mergeCell ref="I21:J22"/>
    <mergeCell ref="A1:J2"/>
    <mergeCell ref="C4:F5"/>
    <mergeCell ref="A4:B4"/>
    <mergeCell ref="A5:B5"/>
    <mergeCell ref="I15:J15"/>
  </mergeCells>
  <conditionalFormatting sqref="I9:J10">
    <cfRule type="expression" dxfId="43" priority="7">
      <formula>$J$8=$K$8</formula>
    </cfRule>
  </conditionalFormatting>
  <dataValidations count="1">
    <dataValidation type="list" allowBlank="1" showInputMessage="1" showErrorMessage="1" sqref="J8">
      <formula1>$K$8:$K$9</formula1>
    </dataValidation>
  </dataValidations>
  <hyperlinks>
    <hyperlink ref="I18" location="CLASSIF!A1" display="Relatório Dinâmico"/>
    <hyperlink ref="I17" location="4.BIM!B8" display="4º Bimestre"/>
    <hyperlink ref="I13" location="GERAL!B8" display="GERAL"/>
    <hyperlink ref="I14" location="1.BIM!B8" display="1º Bimestre"/>
    <hyperlink ref="I15" location="2.BIM!B8" display="2º Bimestre"/>
    <hyperlink ref="A1:J2" r:id="rId1" display="Este trabalho está licenciado sob a Licença Attribution-NonCommercial-ShareAlike 3.0 Unported da Creative Commons. Para ver uma cópia desta licença, visite http://creativecommons.org/licenses/by-nc-sa/3.0/deed.pt_BR ou envie uma carta para Creative Common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1683853A-6AD0-40CA-9222-CC1A6DCD54EC}">
            <xm:f>VALUE($G8)&lt;GERAL!$P$13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G8:G57</xm:sqref>
        </x14:conditionalFormatting>
        <x14:conditionalFormatting xmlns:xm="http://schemas.microsoft.com/office/excel/2006/main">
          <x14:cfRule type="expression" priority="70" id="{99BB5813-050B-487C-8A51-E7EB4084D253}">
            <xm:f>GERAL!$Q$9&gt;2</xm:f>
            <x14:dxf>
              <numFmt numFmtId="165" formatCode="0.000"/>
            </x14:dxf>
          </x14:cfRule>
          <x14:cfRule type="expression" priority="71" id="{37CCB5BA-817E-41E3-BA8A-DDDC2CB20335}">
            <xm:f>GERAL!$Q$9=2</xm:f>
            <x14:dxf>
              <numFmt numFmtId="2" formatCode="0.00"/>
            </x14:dxf>
          </x14:cfRule>
          <xm:sqref>F8:G57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M58"/>
  <sheetViews>
    <sheetView showGridLines="0" zoomScale="80" zoomScaleNormal="80" workbookViewId="0">
      <pane ySplit="7" topLeftCell="A8" activePane="bottomLeft" state="frozen"/>
      <selection sqref="A1:K2"/>
      <selection pane="bottomLeft" activeCell="A8" sqref="A8"/>
    </sheetView>
  </sheetViews>
  <sheetFormatPr defaultColWidth="0" defaultRowHeight="15" zeroHeight="1" x14ac:dyDescent="0.25"/>
  <cols>
    <col min="1" max="1" width="4.7109375" style="18" customWidth="1"/>
    <col min="2" max="2" width="50.7109375" customWidth="1"/>
    <col min="3" max="3" width="7.42578125" bestFit="1" customWidth="1"/>
    <col min="4" max="7" width="12.7109375" style="18" customWidth="1"/>
    <col min="8" max="8" width="2.7109375" customWidth="1"/>
    <col min="9" max="9" width="28.7109375" customWidth="1"/>
    <col min="10" max="10" width="20.7109375" style="1" customWidth="1"/>
    <col min="11" max="11" width="20.42578125" hidden="1" customWidth="1"/>
    <col min="12" max="12" width="2.7109375" customWidth="1"/>
    <col min="13" max="13" width="0" hidden="1" customWidth="1"/>
    <col min="14" max="16384" width="9.140625" hidden="1"/>
  </cols>
  <sheetData>
    <row r="1" spans="1:11" ht="18" hidden="1" customHeight="1" x14ac:dyDescent="0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41"/>
    </row>
    <row r="2" spans="1:11" ht="18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41"/>
    </row>
    <row r="3" spans="1:11" ht="8.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" customHeight="1" x14ac:dyDescent="0.25">
      <c r="A4" s="120" t="str">
        <f>GERAL!$A$6&amp;"
"&amp;GERAL!$E$6</f>
        <v>DIGITE O NOME DA INSTITUIÇÃO AQUI
INSIRA A SÉRIE/TURMA</v>
      </c>
      <c r="B4" s="121"/>
      <c r="C4" s="114" t="s">
        <v>53</v>
      </c>
      <c r="D4" s="115"/>
      <c r="E4" s="115"/>
      <c r="F4" s="116"/>
      <c r="G4" s="65"/>
      <c r="H4" s="42"/>
      <c r="I4" s="42"/>
      <c r="J4" s="43"/>
    </row>
    <row r="5" spans="1:11" ht="18" customHeight="1" x14ac:dyDescent="0.25">
      <c r="A5" s="122" t="str">
        <f>GERAL!$G$6</f>
        <v>INFORME O NOME DA DISCIPLINA / PROFESSOR(A)</v>
      </c>
      <c r="B5" s="123"/>
      <c r="C5" s="117"/>
      <c r="D5" s="118"/>
      <c r="E5" s="118"/>
      <c r="F5" s="119"/>
      <c r="G5" s="65"/>
      <c r="H5" s="42"/>
      <c r="I5" s="42"/>
      <c r="J5" s="43"/>
    </row>
    <row r="6" spans="1:11" ht="8.1" customHeight="1" x14ac:dyDescent="0.25"/>
    <row r="7" spans="1:11" ht="25.5" customHeight="1" x14ac:dyDescent="0.25">
      <c r="A7" s="24" t="str">
        <f>GERAL!A8</f>
        <v>Nº</v>
      </c>
      <c r="B7" s="8" t="str">
        <f>GERAL!B8</f>
        <v>NOME DO ALUNO</v>
      </c>
      <c r="C7" s="28" t="s">
        <v>22</v>
      </c>
      <c r="D7" s="33" t="s">
        <v>7</v>
      </c>
      <c r="E7" s="34" t="s">
        <v>8</v>
      </c>
      <c r="F7" s="35" t="s">
        <v>9</v>
      </c>
      <c r="G7" s="32" t="s">
        <v>10</v>
      </c>
      <c r="I7" s="93" t="s">
        <v>11</v>
      </c>
      <c r="J7" s="94"/>
    </row>
    <row r="8" spans="1:11" ht="17.100000000000001" customHeight="1" x14ac:dyDescent="0.25">
      <c r="A8" s="11">
        <f>GERAL!A9</f>
        <v>1</v>
      </c>
      <c r="B8" s="10" t="str">
        <f>TRIM(GERAL!B9)</f>
        <v/>
      </c>
      <c r="C8" s="48"/>
      <c r="D8" s="46"/>
      <c r="E8" s="47"/>
      <c r="F8" s="45"/>
      <c r="G8" s="9" t="str">
        <f>IF(AND(ISNUMBER(F8),TRIM(B8)&lt;&gt;""),IFERROR(ROUND(IF($J$8=$K$8,MIN(10,D8+E8+F8),(AVERAGE(D8,E8)*$J$9+F8*$J$10)/SUM($J$9,$J$10)),GERAL!$Q$9),""),"")</f>
        <v/>
      </c>
      <c r="I8" s="4" t="s">
        <v>12</v>
      </c>
      <c r="J8" s="54" t="s">
        <v>13</v>
      </c>
      <c r="K8" t="s">
        <v>13</v>
      </c>
    </row>
    <row r="9" spans="1:11" ht="17.100000000000001" customHeight="1" x14ac:dyDescent="0.25">
      <c r="A9" s="3">
        <f>GERAL!A10</f>
        <v>2</v>
      </c>
      <c r="B9" s="2" t="str">
        <f>TRIM(GERAL!B10)</f>
        <v/>
      </c>
      <c r="C9" s="48"/>
      <c r="D9" s="46"/>
      <c r="E9" s="47"/>
      <c r="F9" s="45"/>
      <c r="G9" s="9" t="str">
        <f>IF(AND(ISNUMBER(F9),TRIM(B9)&lt;&gt;""),IFERROR(ROUND(IF($J$8=$K$8,MIN(10,D9+E9+F9),(AVERAGE(D9,E9)*$J$9+F9*$J$10)/SUM($J$9,$J$10)),GERAL!$Q$9),""),"")</f>
        <v/>
      </c>
      <c r="I9" s="4" t="s">
        <v>15</v>
      </c>
      <c r="J9" s="54">
        <v>1</v>
      </c>
      <c r="K9" t="s">
        <v>14</v>
      </c>
    </row>
    <row r="10" spans="1:11" ht="17.100000000000001" customHeight="1" x14ac:dyDescent="0.25">
      <c r="A10" s="3">
        <f>GERAL!A11</f>
        <v>3</v>
      </c>
      <c r="B10" s="2" t="str">
        <f>TRIM(GERAL!B11)</f>
        <v/>
      </c>
      <c r="C10" s="48"/>
      <c r="D10" s="46"/>
      <c r="E10" s="47"/>
      <c r="F10" s="45"/>
      <c r="G10" s="9" t="str">
        <f>IF(AND(ISNUMBER(F10),TRIM(B10)&lt;&gt;""),IFERROR(ROUND(IF($J$8=$K$8,MIN(10,D10+E10+F10),(AVERAGE(D10,E10)*$J$9+F10*$J$10)/SUM($J$9,$J$10)),GERAL!$Q$9),""),"")</f>
        <v/>
      </c>
      <c r="I10" s="4" t="s">
        <v>16</v>
      </c>
      <c r="J10" s="54">
        <v>2</v>
      </c>
    </row>
    <row r="11" spans="1:11" ht="17.100000000000001" customHeight="1" x14ac:dyDescent="0.25">
      <c r="A11" s="3">
        <f>GERAL!A12</f>
        <v>4</v>
      </c>
      <c r="B11" s="2" t="str">
        <f>TRIM(GERAL!B12)</f>
        <v/>
      </c>
      <c r="C11" s="48"/>
      <c r="D11" s="46"/>
      <c r="E11" s="47"/>
      <c r="F11" s="45"/>
      <c r="G11" s="9" t="str">
        <f>IF(AND(ISNUMBER(F11),TRIM(B11)&lt;&gt;""),IFERROR(ROUND(IF($J$8=$K$8,MIN(10,D11+E11+F11),(AVERAGE(D11,E11)*$J$9+F11*$J$10)/SUM($J$9,$J$10)),GERAL!$Q$9),""),"")</f>
        <v/>
      </c>
    </row>
    <row r="12" spans="1:11" ht="17.100000000000001" customHeight="1" x14ac:dyDescent="0.25">
      <c r="A12" s="3">
        <f>GERAL!A13</f>
        <v>5</v>
      </c>
      <c r="B12" s="2" t="str">
        <f>TRIM(GERAL!B13)</f>
        <v/>
      </c>
      <c r="C12" s="48"/>
      <c r="D12" s="46"/>
      <c r="E12" s="47"/>
      <c r="F12" s="45"/>
      <c r="G12" s="9" t="str">
        <f>IF(AND(ISNUMBER(F12),TRIM(B12)&lt;&gt;""),IFERROR(ROUND(IF($J$8=$K$8,MIN(10,D12+E12+F12),(AVERAGE(D12,E12)*$J$9+F12*$J$10)/SUM($J$9,$J$10)),GERAL!$Q$9),""),"")</f>
        <v/>
      </c>
      <c r="I12" s="36" t="s">
        <v>37</v>
      </c>
      <c r="J12" s="37"/>
    </row>
    <row r="13" spans="1:11" ht="17.100000000000001" customHeight="1" x14ac:dyDescent="0.25">
      <c r="A13" s="3">
        <f>GERAL!A14</f>
        <v>6</v>
      </c>
      <c r="B13" s="2" t="str">
        <f>TRIM(GERAL!B14)</f>
        <v/>
      </c>
      <c r="C13" s="48"/>
      <c r="D13" s="46"/>
      <c r="E13" s="47"/>
      <c r="F13" s="45"/>
      <c r="G13" s="9" t="str">
        <f>IF(AND(ISNUMBER(F13),TRIM(B13)&lt;&gt;""),IFERROR(ROUND(IF($J$8=$K$8,MIN(10,D13+E13+F13),(AVERAGE(D13,E13)*$J$9+F13*$J$10)/SUM($J$9,$J$10)),GERAL!$Q$9),""),"")</f>
        <v/>
      </c>
      <c r="I13" s="108" t="s">
        <v>42</v>
      </c>
      <c r="J13" s="109"/>
    </row>
    <row r="14" spans="1:11" ht="17.100000000000001" customHeight="1" x14ac:dyDescent="0.25">
      <c r="A14" s="3">
        <f>GERAL!A15</f>
        <v>7</v>
      </c>
      <c r="B14" s="2" t="str">
        <f>TRIM(GERAL!B15)</f>
        <v/>
      </c>
      <c r="C14" s="48"/>
      <c r="D14" s="46"/>
      <c r="E14" s="47"/>
      <c r="F14" s="45"/>
      <c r="G14" s="9" t="str">
        <f>IF(AND(ISNUMBER(F14),TRIM(B14)&lt;&gt;""),IFERROR(ROUND(IF($J$8=$K$8,MIN(10,D14+E14+F14),(AVERAGE(D14,E14)*$J$9+F14*$J$10)/SUM($J$9,$J$10)),GERAL!$Q$9),""),"")</f>
        <v/>
      </c>
      <c r="I14" s="91" t="s">
        <v>38</v>
      </c>
      <c r="J14" s="113"/>
    </row>
    <row r="15" spans="1:11" ht="17.100000000000001" customHeight="1" x14ac:dyDescent="0.25">
      <c r="A15" s="3">
        <f>GERAL!A16</f>
        <v>8</v>
      </c>
      <c r="B15" s="2" t="str">
        <f>TRIM(GERAL!B16)</f>
        <v/>
      </c>
      <c r="C15" s="48"/>
      <c r="D15" s="46"/>
      <c r="E15" s="47"/>
      <c r="F15" s="45"/>
      <c r="G15" s="9" t="str">
        <f>IF(AND(ISNUMBER(F15),TRIM(B15)&lt;&gt;""),IFERROR(ROUND(IF($J$8=$K$8,MIN(10,D15+E15+F15),(AVERAGE(D15,E15)*$J$9+F15*$J$10)/SUM($J$9,$J$10)),GERAL!$Q$9),""),"")</f>
        <v/>
      </c>
      <c r="I15" s="91" t="s">
        <v>39</v>
      </c>
      <c r="J15" s="113"/>
    </row>
    <row r="16" spans="1:11" ht="17.100000000000001" customHeight="1" x14ac:dyDescent="0.25">
      <c r="A16" s="3">
        <f>GERAL!A17</f>
        <v>9</v>
      </c>
      <c r="B16" s="2" t="str">
        <f>TRIM(GERAL!B17)</f>
        <v/>
      </c>
      <c r="C16" s="48"/>
      <c r="D16" s="46"/>
      <c r="E16" s="47"/>
      <c r="F16" s="45"/>
      <c r="G16" s="9" t="str">
        <f>IF(AND(ISNUMBER(F16),TRIM(B16)&lt;&gt;""),IFERROR(ROUND(IF($J$8=$K$8,MIN(10,D16+E16+F16),(AVERAGE(D16,E16)*$J$9+F16*$J$10)/SUM($J$9,$J$10)),GERAL!$Q$9),""),"")</f>
        <v/>
      </c>
      <c r="I16" s="91" t="s">
        <v>40</v>
      </c>
      <c r="J16" s="113"/>
    </row>
    <row r="17" spans="1:10" ht="17.100000000000001" customHeight="1" x14ac:dyDescent="0.25">
      <c r="A17" s="3">
        <f>GERAL!A18</f>
        <v>10</v>
      </c>
      <c r="B17" s="2" t="str">
        <f>TRIM(GERAL!B18)</f>
        <v/>
      </c>
      <c r="C17" s="48"/>
      <c r="D17" s="46"/>
      <c r="E17" s="47"/>
      <c r="F17" s="45"/>
      <c r="G17" s="9" t="str">
        <f>IF(AND(ISNUMBER(F17),TRIM(B17)&lt;&gt;""),IFERROR(ROUND(IF($J$8=$K$8,MIN(10,D17+E17+F17),(AVERAGE(D17,E17)*$J$9+F17*$J$10)/SUM($J$9,$J$10)),GERAL!$Q$9),""),"")</f>
        <v/>
      </c>
      <c r="I17" s="110" t="s">
        <v>41</v>
      </c>
      <c r="J17" s="111"/>
    </row>
    <row r="18" spans="1:10" ht="17.100000000000001" customHeight="1" x14ac:dyDescent="0.25">
      <c r="A18" s="3">
        <f>GERAL!A19</f>
        <v>11</v>
      </c>
      <c r="B18" s="2" t="str">
        <f>TRIM(GERAL!B19)</f>
        <v/>
      </c>
      <c r="C18" s="48"/>
      <c r="D18" s="46"/>
      <c r="E18" s="47"/>
      <c r="F18" s="45"/>
      <c r="G18" s="9" t="str">
        <f>IF(AND(ISNUMBER(F18),TRIM(B18)&lt;&gt;""),IFERROR(ROUND(IF($J$8=$K$8,MIN(10,D18+E18+F18),(AVERAGE(D18,E18)*$J$9+F18*$J$10)/SUM($J$9,$J$10)),GERAL!$Q$9),""),"")</f>
        <v/>
      </c>
      <c r="I18" s="91" t="s">
        <v>43</v>
      </c>
      <c r="J18" s="113"/>
    </row>
    <row r="19" spans="1:10" ht="17.100000000000001" customHeight="1" x14ac:dyDescent="0.25">
      <c r="A19" s="3">
        <f>GERAL!A20</f>
        <v>12</v>
      </c>
      <c r="B19" s="2" t="str">
        <f>TRIM(GERAL!B20)</f>
        <v/>
      </c>
      <c r="C19" s="48"/>
      <c r="D19" s="46"/>
      <c r="E19" s="47"/>
      <c r="F19" s="45"/>
      <c r="G19" s="9" t="str">
        <f>IF(AND(ISNUMBER(F19),TRIM(B19)&lt;&gt;""),IFERROR(ROUND(IF($J$8=$K$8,MIN(10,D19+E19+F19),(AVERAGE(D19,E19)*$J$9+F19*$J$10)/SUM($J$9,$J$10)),GERAL!$Q$9),""),"")</f>
        <v/>
      </c>
    </row>
    <row r="20" spans="1:10" ht="17.100000000000001" customHeight="1" x14ac:dyDescent="0.25">
      <c r="A20" s="3">
        <f>GERAL!A21</f>
        <v>13</v>
      </c>
      <c r="B20" s="2" t="str">
        <f>TRIM(GERAL!B21)</f>
        <v/>
      </c>
      <c r="C20" s="48"/>
      <c r="D20" s="46"/>
      <c r="E20" s="47"/>
      <c r="F20" s="45"/>
      <c r="G20" s="9" t="str">
        <f>IF(AND(ISNUMBER(F20),TRIM(B20)&lt;&gt;""),IFERROR(ROUND(IF($J$8=$K$8,MIN(10,D20+E20+F20),(AVERAGE(D20,E20)*$J$9+F20*$J$10)/SUM($J$9,$J$10)),GERAL!$Q$9),""),"")</f>
        <v/>
      </c>
      <c r="I20" s="124" t="s">
        <v>46</v>
      </c>
      <c r="J20" s="124"/>
    </row>
    <row r="21" spans="1:10" ht="17.100000000000001" customHeight="1" x14ac:dyDescent="0.25">
      <c r="A21" s="3">
        <f>GERAL!A22</f>
        <v>14</v>
      </c>
      <c r="B21" s="2" t="str">
        <f>TRIM(GERAL!B22)</f>
        <v/>
      </c>
      <c r="C21" s="48"/>
      <c r="D21" s="46"/>
      <c r="E21" s="47"/>
      <c r="F21" s="45"/>
      <c r="G21" s="9" t="str">
        <f>IF(AND(ISNUMBER(F21),TRIM(B21)&lt;&gt;""),IFERROR(ROUND(IF($J$8=$K$8,MIN(10,D21+E21+F21),(AVERAGE(D21,E21)*$J$9+F21*$J$10)/SUM($J$9,$J$10)),GERAL!$Q$9),""),"")</f>
        <v/>
      </c>
      <c r="I21" s="107" t="s">
        <v>56</v>
      </c>
      <c r="J21" s="107"/>
    </row>
    <row r="22" spans="1:10" ht="17.100000000000001" customHeight="1" x14ac:dyDescent="0.25">
      <c r="A22" s="3">
        <f>GERAL!A23</f>
        <v>15</v>
      </c>
      <c r="B22" s="2" t="str">
        <f>TRIM(GERAL!B23)</f>
        <v/>
      </c>
      <c r="C22" s="48"/>
      <c r="D22" s="46"/>
      <c r="E22" s="47"/>
      <c r="F22" s="45"/>
      <c r="G22" s="9" t="str">
        <f>IF(AND(ISNUMBER(F22),TRIM(B22)&lt;&gt;""),IFERROR(ROUND(IF($J$8=$K$8,MIN(10,D22+E22+F22),(AVERAGE(D22,E22)*$J$9+F22*$J$10)/SUM($J$9,$J$10)),GERAL!$Q$9),""),"")</f>
        <v/>
      </c>
      <c r="I22" s="107"/>
      <c r="J22" s="107"/>
    </row>
    <row r="23" spans="1:10" ht="17.100000000000001" customHeight="1" x14ac:dyDescent="0.25">
      <c r="A23" s="3">
        <f>GERAL!A24</f>
        <v>16</v>
      </c>
      <c r="B23" s="2" t="str">
        <f>TRIM(GERAL!B24)</f>
        <v/>
      </c>
      <c r="C23" s="48"/>
      <c r="D23" s="46"/>
      <c r="E23" s="47"/>
      <c r="F23" s="45"/>
      <c r="G23" s="9" t="str">
        <f>IF(AND(ISNUMBER(F23),TRIM(B23)&lt;&gt;""),IFERROR(ROUND(IF($J$8=$K$8,MIN(10,D23+E23+F23),(AVERAGE(D23,E23)*$J$9+F23*$J$10)/SUM($J$9,$J$10)),GERAL!$Q$9),""),"")</f>
        <v/>
      </c>
      <c r="I23" s="107" t="s">
        <v>54</v>
      </c>
      <c r="J23" s="107"/>
    </row>
    <row r="24" spans="1:10" ht="17.100000000000001" customHeight="1" x14ac:dyDescent="0.25">
      <c r="A24" s="3">
        <f>GERAL!A25</f>
        <v>17</v>
      </c>
      <c r="B24" s="2" t="str">
        <f>TRIM(GERAL!B25)</f>
        <v/>
      </c>
      <c r="C24" s="48"/>
      <c r="D24" s="46"/>
      <c r="E24" s="47"/>
      <c r="F24" s="45"/>
      <c r="G24" s="9" t="str">
        <f>IF(AND(ISNUMBER(F24),TRIM(B24)&lt;&gt;""),IFERROR(ROUND(IF($J$8=$K$8,MIN(10,D24+E24+F24),(AVERAGE(D24,E24)*$J$9+F24*$J$10)/SUM($J$9,$J$10)),GERAL!$Q$9),""),"")</f>
        <v/>
      </c>
      <c r="I24" s="107"/>
      <c r="J24" s="107"/>
    </row>
    <row r="25" spans="1:10" ht="17.100000000000001" customHeight="1" x14ac:dyDescent="0.25">
      <c r="A25" s="3">
        <f>GERAL!A26</f>
        <v>18</v>
      </c>
      <c r="B25" s="2" t="str">
        <f>TRIM(GERAL!B26)</f>
        <v/>
      </c>
      <c r="C25" s="48"/>
      <c r="D25" s="46"/>
      <c r="E25" s="47"/>
      <c r="F25" s="45"/>
      <c r="G25" s="9" t="str">
        <f>IF(AND(ISNUMBER(F25),TRIM(B25)&lt;&gt;""),IFERROR(ROUND(IF($J$8=$K$8,MIN(10,D25+E25+F25),(AVERAGE(D25,E25)*$J$9+F25*$J$10)/SUM($J$9,$J$10)),GERAL!$Q$9),""),"")</f>
        <v/>
      </c>
      <c r="I25" s="107" t="s">
        <v>55</v>
      </c>
      <c r="J25" s="107"/>
    </row>
    <row r="26" spans="1:10" ht="17.100000000000001" customHeight="1" x14ac:dyDescent="0.25">
      <c r="A26" s="3">
        <f>GERAL!A27</f>
        <v>19</v>
      </c>
      <c r="B26" s="2" t="str">
        <f>TRIM(GERAL!B27)</f>
        <v/>
      </c>
      <c r="C26" s="48"/>
      <c r="D26" s="46"/>
      <c r="E26" s="47"/>
      <c r="F26" s="45"/>
      <c r="G26" s="9" t="str">
        <f>IF(AND(ISNUMBER(F26),TRIM(B26)&lt;&gt;""),IFERROR(ROUND(IF($J$8=$K$8,MIN(10,D26+E26+F26),(AVERAGE(D26,E26)*$J$9+F26*$J$10)/SUM($J$9,$J$10)),GERAL!$Q$9),""),"")</f>
        <v/>
      </c>
      <c r="I26" s="107"/>
      <c r="J26" s="107"/>
    </row>
    <row r="27" spans="1:10" ht="17.100000000000001" customHeight="1" x14ac:dyDescent="0.25">
      <c r="A27" s="3">
        <f>GERAL!A28</f>
        <v>20</v>
      </c>
      <c r="B27" s="2" t="str">
        <f>TRIM(GERAL!B28)</f>
        <v/>
      </c>
      <c r="C27" s="48"/>
      <c r="D27" s="46"/>
      <c r="E27" s="47"/>
      <c r="F27" s="45"/>
      <c r="G27" s="9" t="str">
        <f>IF(AND(ISNUMBER(F27),TRIM(B27)&lt;&gt;""),IFERROR(ROUND(IF($J$8=$K$8,MIN(10,D27+E27+F27),(AVERAGE(D27,E27)*$J$9+F27*$J$10)/SUM($J$9,$J$10)),GERAL!$Q$9),""),"")</f>
        <v/>
      </c>
    </row>
    <row r="28" spans="1:10" ht="17.100000000000001" customHeight="1" x14ac:dyDescent="0.25">
      <c r="A28" s="3">
        <f>GERAL!A29</f>
        <v>21</v>
      </c>
      <c r="B28" s="2" t="str">
        <f>TRIM(GERAL!B29)</f>
        <v/>
      </c>
      <c r="C28" s="48"/>
      <c r="D28" s="46"/>
      <c r="E28" s="47"/>
      <c r="F28" s="45"/>
      <c r="G28" s="9" t="str">
        <f>IF(AND(ISNUMBER(F28),TRIM(B28)&lt;&gt;""),IFERROR(ROUND(IF($J$8=$K$8,MIN(10,D28+E28+F28),(AVERAGE(D28,E28)*$J$9+F28*$J$10)/SUM($J$9,$J$10)),GERAL!$Q$9),""),"")</f>
        <v/>
      </c>
    </row>
    <row r="29" spans="1:10" ht="17.100000000000001" customHeight="1" x14ac:dyDescent="0.25">
      <c r="A29" s="3">
        <f>GERAL!A30</f>
        <v>22</v>
      </c>
      <c r="B29" s="2" t="str">
        <f>TRIM(GERAL!B30)</f>
        <v/>
      </c>
      <c r="C29" s="48"/>
      <c r="D29" s="46"/>
      <c r="E29" s="47"/>
      <c r="F29" s="45"/>
      <c r="G29" s="9" t="str">
        <f>IF(AND(ISNUMBER(F29),TRIM(B29)&lt;&gt;""),IFERROR(ROUND(IF($J$8=$K$8,MIN(10,D29+E29+F29),(AVERAGE(D29,E29)*$J$9+F29*$J$10)/SUM($J$9,$J$10)),GERAL!$Q$9),""),"")</f>
        <v/>
      </c>
    </row>
    <row r="30" spans="1:10" ht="17.100000000000001" customHeight="1" x14ac:dyDescent="0.25">
      <c r="A30" s="3">
        <f>GERAL!A31</f>
        <v>23</v>
      </c>
      <c r="B30" s="2" t="str">
        <f>TRIM(GERAL!B31)</f>
        <v/>
      </c>
      <c r="C30" s="48"/>
      <c r="D30" s="46"/>
      <c r="E30" s="47"/>
      <c r="F30" s="45"/>
      <c r="G30" s="9" t="str">
        <f>IF(AND(ISNUMBER(F30),TRIM(B30)&lt;&gt;""),IFERROR(ROUND(IF($J$8=$K$8,MIN(10,D30+E30+F30),(AVERAGE(D30,E30)*$J$9+F30*$J$10)/SUM($J$9,$J$10)),GERAL!$Q$9),""),"")</f>
        <v/>
      </c>
    </row>
    <row r="31" spans="1:10" ht="17.100000000000001" customHeight="1" x14ac:dyDescent="0.25">
      <c r="A31" s="3">
        <f>GERAL!A32</f>
        <v>24</v>
      </c>
      <c r="B31" s="2" t="str">
        <f>TRIM(GERAL!B32)</f>
        <v/>
      </c>
      <c r="C31" s="48"/>
      <c r="D31" s="46"/>
      <c r="E31" s="47"/>
      <c r="F31" s="45"/>
      <c r="G31" s="9" t="str">
        <f>IF(AND(ISNUMBER(F31),TRIM(B31)&lt;&gt;""),IFERROR(ROUND(IF($J$8=$K$8,MIN(10,D31+E31+F31),(AVERAGE(D31,E31)*$J$9+F31*$J$10)/SUM($J$9,$J$10)),GERAL!$Q$9),""),"")</f>
        <v/>
      </c>
    </row>
    <row r="32" spans="1:10" ht="17.100000000000001" customHeight="1" x14ac:dyDescent="0.25">
      <c r="A32" s="3">
        <f>GERAL!A33</f>
        <v>25</v>
      </c>
      <c r="B32" s="2" t="str">
        <f>TRIM(GERAL!B33)</f>
        <v/>
      </c>
      <c r="C32" s="48"/>
      <c r="D32" s="46"/>
      <c r="E32" s="47"/>
      <c r="F32" s="45"/>
      <c r="G32" s="9" t="str">
        <f>IF(AND(ISNUMBER(F32),TRIM(B32)&lt;&gt;""),IFERROR(ROUND(IF($J$8=$K$8,MIN(10,D32+E32+F32),(AVERAGE(D32,E32)*$J$9+F32*$J$10)/SUM($J$9,$J$10)),GERAL!$Q$9),""),"")</f>
        <v/>
      </c>
    </row>
    <row r="33" spans="1:7" ht="17.100000000000001" customHeight="1" x14ac:dyDescent="0.25">
      <c r="A33" s="3">
        <f>GERAL!A34</f>
        <v>26</v>
      </c>
      <c r="B33" s="2" t="str">
        <f>TRIM(GERAL!B34)</f>
        <v/>
      </c>
      <c r="C33" s="48"/>
      <c r="D33" s="46"/>
      <c r="E33" s="47"/>
      <c r="F33" s="45"/>
      <c r="G33" s="9" t="str">
        <f>IF(AND(ISNUMBER(F33),TRIM(B33)&lt;&gt;""),IFERROR(ROUND(IF($J$8=$K$8,MIN(10,D33+E33+F33),(AVERAGE(D33,E33)*$J$9+F33*$J$10)/SUM($J$9,$J$10)),GERAL!$Q$9),""),"")</f>
        <v/>
      </c>
    </row>
    <row r="34" spans="1:7" ht="17.100000000000001" customHeight="1" x14ac:dyDescent="0.25">
      <c r="A34" s="3">
        <f>GERAL!A35</f>
        <v>27</v>
      </c>
      <c r="B34" s="2" t="str">
        <f>TRIM(GERAL!B35)</f>
        <v/>
      </c>
      <c r="C34" s="48"/>
      <c r="D34" s="46"/>
      <c r="E34" s="47"/>
      <c r="F34" s="45"/>
      <c r="G34" s="9" t="str">
        <f>IF(AND(ISNUMBER(F34),TRIM(B34)&lt;&gt;""),IFERROR(ROUND(IF($J$8=$K$8,MIN(10,D34+E34+F34),(AVERAGE(D34,E34)*$J$9+F34*$J$10)/SUM($J$9,$J$10)),GERAL!$Q$9),""),"")</f>
        <v/>
      </c>
    </row>
    <row r="35" spans="1:7" ht="17.100000000000001" customHeight="1" x14ac:dyDescent="0.25">
      <c r="A35" s="3">
        <f>GERAL!A36</f>
        <v>28</v>
      </c>
      <c r="B35" s="2" t="str">
        <f>TRIM(GERAL!B36)</f>
        <v/>
      </c>
      <c r="C35" s="48"/>
      <c r="D35" s="46"/>
      <c r="E35" s="47"/>
      <c r="F35" s="45"/>
      <c r="G35" s="9" t="str">
        <f>IF(AND(ISNUMBER(F35),TRIM(B35)&lt;&gt;""),IFERROR(ROUND(IF($J$8=$K$8,MIN(10,D35+E35+F35),(AVERAGE(D35,E35)*$J$9+F35*$J$10)/SUM($J$9,$J$10)),GERAL!$Q$9),""),"")</f>
        <v/>
      </c>
    </row>
    <row r="36" spans="1:7" ht="17.100000000000001" customHeight="1" x14ac:dyDescent="0.25">
      <c r="A36" s="3">
        <f>GERAL!A37</f>
        <v>29</v>
      </c>
      <c r="B36" s="2" t="str">
        <f>TRIM(GERAL!B37)</f>
        <v/>
      </c>
      <c r="C36" s="48"/>
      <c r="D36" s="46"/>
      <c r="E36" s="47"/>
      <c r="F36" s="45"/>
      <c r="G36" s="9" t="str">
        <f>IF(AND(ISNUMBER(F36),TRIM(B36)&lt;&gt;""),IFERROR(ROUND(IF($J$8=$K$8,MIN(10,D36+E36+F36),(AVERAGE(D36,E36)*$J$9+F36*$J$10)/SUM($J$9,$J$10)),GERAL!$Q$9),""),"")</f>
        <v/>
      </c>
    </row>
    <row r="37" spans="1:7" ht="17.100000000000001" customHeight="1" x14ac:dyDescent="0.25">
      <c r="A37" s="3">
        <f>GERAL!A38</f>
        <v>30</v>
      </c>
      <c r="B37" s="2" t="str">
        <f>TRIM(GERAL!B38)</f>
        <v/>
      </c>
      <c r="C37" s="48"/>
      <c r="D37" s="46"/>
      <c r="E37" s="47"/>
      <c r="F37" s="45"/>
      <c r="G37" s="9" t="str">
        <f>IF(AND(ISNUMBER(F37),TRIM(B37)&lt;&gt;""),IFERROR(ROUND(IF($J$8=$K$8,MIN(10,D37+E37+F37),(AVERAGE(D37,E37)*$J$9+F37*$J$10)/SUM($J$9,$J$10)),GERAL!$Q$9),""),"")</f>
        <v/>
      </c>
    </row>
    <row r="38" spans="1:7" ht="17.100000000000001" customHeight="1" x14ac:dyDescent="0.25">
      <c r="A38" s="3">
        <f>GERAL!A39</f>
        <v>31</v>
      </c>
      <c r="B38" s="2" t="str">
        <f>TRIM(GERAL!B39)</f>
        <v/>
      </c>
      <c r="C38" s="48"/>
      <c r="D38" s="46"/>
      <c r="E38" s="47"/>
      <c r="F38" s="45"/>
      <c r="G38" s="9" t="str">
        <f>IF(AND(ISNUMBER(F38),TRIM(B38)&lt;&gt;""),IFERROR(ROUND(IF($J$8=$K$8,MIN(10,D38+E38+F38),(AVERAGE(D38,E38)*$J$9+F38*$J$10)/SUM($J$9,$J$10)),GERAL!$Q$9),""),"")</f>
        <v/>
      </c>
    </row>
    <row r="39" spans="1:7" ht="17.100000000000001" customHeight="1" x14ac:dyDescent="0.25">
      <c r="A39" s="3">
        <f>GERAL!A40</f>
        <v>32</v>
      </c>
      <c r="B39" s="2" t="str">
        <f>TRIM(GERAL!B40)</f>
        <v/>
      </c>
      <c r="C39" s="48"/>
      <c r="D39" s="46"/>
      <c r="E39" s="47"/>
      <c r="F39" s="45"/>
      <c r="G39" s="9" t="str">
        <f>IF(AND(ISNUMBER(F39),TRIM(B39)&lt;&gt;""),IFERROR(ROUND(IF($J$8=$K$8,MIN(10,D39+E39+F39),(AVERAGE(D39,E39)*$J$9+F39*$J$10)/SUM($J$9,$J$10)),GERAL!$Q$9),""),"")</f>
        <v/>
      </c>
    </row>
    <row r="40" spans="1:7" ht="17.100000000000001" customHeight="1" x14ac:dyDescent="0.25">
      <c r="A40" s="3">
        <f>GERAL!A41</f>
        <v>33</v>
      </c>
      <c r="B40" s="2" t="str">
        <f>TRIM(GERAL!B41)</f>
        <v/>
      </c>
      <c r="C40" s="48"/>
      <c r="D40" s="46"/>
      <c r="E40" s="47"/>
      <c r="F40" s="45"/>
      <c r="G40" s="9" t="str">
        <f>IF(AND(ISNUMBER(F40),TRIM(B40)&lt;&gt;""),IFERROR(ROUND(IF($J$8=$K$8,MIN(10,D40+E40+F40),(AVERAGE(D40,E40)*$J$9+F40*$J$10)/SUM($J$9,$J$10)),GERAL!$Q$9),""),"")</f>
        <v/>
      </c>
    </row>
    <row r="41" spans="1:7" ht="17.100000000000001" customHeight="1" x14ac:dyDescent="0.25">
      <c r="A41" s="3">
        <f>GERAL!A42</f>
        <v>34</v>
      </c>
      <c r="B41" s="2" t="str">
        <f>TRIM(GERAL!B42)</f>
        <v/>
      </c>
      <c r="C41" s="48"/>
      <c r="D41" s="46"/>
      <c r="E41" s="47"/>
      <c r="F41" s="45"/>
      <c r="G41" s="9" t="str">
        <f>IF(AND(ISNUMBER(F41),TRIM(B41)&lt;&gt;""),IFERROR(ROUND(IF($J$8=$K$8,MIN(10,D41+E41+F41),(AVERAGE(D41,E41)*$J$9+F41*$J$10)/SUM($J$9,$J$10)),GERAL!$Q$9),""),"")</f>
        <v/>
      </c>
    </row>
    <row r="42" spans="1:7" ht="17.100000000000001" customHeight="1" x14ac:dyDescent="0.25">
      <c r="A42" s="3">
        <f>GERAL!A43</f>
        <v>35</v>
      </c>
      <c r="B42" s="2" t="str">
        <f>TRIM(GERAL!B43)</f>
        <v/>
      </c>
      <c r="C42" s="48"/>
      <c r="D42" s="46"/>
      <c r="E42" s="47"/>
      <c r="F42" s="45"/>
      <c r="G42" s="9" t="str">
        <f>IF(AND(ISNUMBER(F42),TRIM(B42)&lt;&gt;""),IFERROR(ROUND(IF($J$8=$K$8,MIN(10,D42+E42+F42),(AVERAGE(D42,E42)*$J$9+F42*$J$10)/SUM($J$9,$J$10)),GERAL!$Q$9),""),"")</f>
        <v/>
      </c>
    </row>
    <row r="43" spans="1:7" ht="17.100000000000001" customHeight="1" x14ac:dyDescent="0.25">
      <c r="A43" s="3">
        <f>GERAL!A44</f>
        <v>36</v>
      </c>
      <c r="B43" s="2" t="str">
        <f>TRIM(GERAL!B44)</f>
        <v/>
      </c>
      <c r="C43" s="48"/>
      <c r="D43" s="46"/>
      <c r="E43" s="47"/>
      <c r="F43" s="45"/>
      <c r="G43" s="9" t="str">
        <f>IF(AND(ISNUMBER(F43),TRIM(B43)&lt;&gt;""),IFERROR(ROUND(IF($J$8=$K$8,MIN(10,D43+E43+F43),(AVERAGE(D43,E43)*$J$9+F43*$J$10)/SUM($J$9,$J$10)),GERAL!$Q$9),""),"")</f>
        <v/>
      </c>
    </row>
    <row r="44" spans="1:7" ht="17.100000000000001" customHeight="1" x14ac:dyDescent="0.25">
      <c r="A44" s="3">
        <f>GERAL!A45</f>
        <v>37</v>
      </c>
      <c r="B44" s="2" t="str">
        <f>TRIM(GERAL!B45)</f>
        <v/>
      </c>
      <c r="C44" s="48"/>
      <c r="D44" s="46"/>
      <c r="E44" s="47"/>
      <c r="F44" s="45"/>
      <c r="G44" s="9" t="str">
        <f>IF(AND(ISNUMBER(F44),TRIM(B44)&lt;&gt;""),IFERROR(ROUND(IF($J$8=$K$8,MIN(10,D44+E44+F44),(AVERAGE(D44,E44)*$J$9+F44*$J$10)/SUM($J$9,$J$10)),GERAL!$Q$9),""),"")</f>
        <v/>
      </c>
    </row>
    <row r="45" spans="1:7" ht="17.100000000000001" customHeight="1" x14ac:dyDescent="0.25">
      <c r="A45" s="3">
        <f>GERAL!A46</f>
        <v>38</v>
      </c>
      <c r="B45" s="2" t="str">
        <f>TRIM(GERAL!B46)</f>
        <v/>
      </c>
      <c r="C45" s="48"/>
      <c r="D45" s="46"/>
      <c r="E45" s="47"/>
      <c r="F45" s="45"/>
      <c r="G45" s="9" t="str">
        <f>IF(AND(ISNUMBER(F45),TRIM(B45)&lt;&gt;""),IFERROR(ROUND(IF($J$8=$K$8,MIN(10,D45+E45+F45),(AVERAGE(D45,E45)*$J$9+F45*$J$10)/SUM($J$9,$J$10)),GERAL!$Q$9),""),"")</f>
        <v/>
      </c>
    </row>
    <row r="46" spans="1:7" ht="17.100000000000001" customHeight="1" x14ac:dyDescent="0.25">
      <c r="A46" s="3">
        <f>GERAL!A47</f>
        <v>39</v>
      </c>
      <c r="B46" s="2" t="str">
        <f>TRIM(GERAL!B47)</f>
        <v/>
      </c>
      <c r="C46" s="48"/>
      <c r="D46" s="46"/>
      <c r="E46" s="47"/>
      <c r="F46" s="45"/>
      <c r="G46" s="9" t="str">
        <f>IF(AND(ISNUMBER(F46),TRIM(B46)&lt;&gt;""),IFERROR(ROUND(IF($J$8=$K$8,MIN(10,D46+E46+F46),(AVERAGE(D46,E46)*$J$9+F46*$J$10)/SUM($J$9,$J$10)),GERAL!$Q$9),""),"")</f>
        <v/>
      </c>
    </row>
    <row r="47" spans="1:7" ht="17.100000000000001" customHeight="1" x14ac:dyDescent="0.25">
      <c r="A47" s="3">
        <f>GERAL!A48</f>
        <v>40</v>
      </c>
      <c r="B47" s="2" t="str">
        <f>TRIM(GERAL!B48)</f>
        <v/>
      </c>
      <c r="C47" s="48"/>
      <c r="D47" s="46"/>
      <c r="E47" s="47"/>
      <c r="F47" s="45"/>
      <c r="G47" s="9" t="str">
        <f>IF(AND(ISNUMBER(F47),TRIM(B47)&lt;&gt;""),IFERROR(ROUND(IF($J$8=$K$8,MIN(10,D47+E47+F47),(AVERAGE(D47,E47)*$J$9+F47*$J$10)/SUM($J$9,$J$10)),GERAL!$Q$9),""),"")</f>
        <v/>
      </c>
    </row>
    <row r="48" spans="1:7" ht="17.100000000000001" customHeight="1" x14ac:dyDescent="0.25">
      <c r="A48" s="3">
        <f>GERAL!A49</f>
        <v>41</v>
      </c>
      <c r="B48" s="2" t="str">
        <f>TRIM(GERAL!B49)</f>
        <v/>
      </c>
      <c r="C48" s="48"/>
      <c r="D48" s="46"/>
      <c r="E48" s="47"/>
      <c r="F48" s="45"/>
      <c r="G48" s="9" t="str">
        <f>IF(AND(ISNUMBER(F48),TRIM(B48)&lt;&gt;""),IFERROR(ROUND(IF($J$8=$K$8,MIN(10,D48+E48+F48),(AVERAGE(D48,E48)*$J$9+F48*$J$10)/SUM($J$9,$J$10)),GERAL!$Q$9),""),"")</f>
        <v/>
      </c>
    </row>
    <row r="49" spans="1:7" ht="17.100000000000001" customHeight="1" x14ac:dyDescent="0.25">
      <c r="A49" s="3">
        <f>GERAL!A50</f>
        <v>42</v>
      </c>
      <c r="B49" s="2" t="str">
        <f>TRIM(GERAL!B50)</f>
        <v/>
      </c>
      <c r="C49" s="48"/>
      <c r="D49" s="46"/>
      <c r="E49" s="47"/>
      <c r="F49" s="45"/>
      <c r="G49" s="9" t="str">
        <f>IF(AND(ISNUMBER(F49),TRIM(B49)&lt;&gt;""),IFERROR(ROUND(IF($J$8=$K$8,MIN(10,D49+E49+F49),(AVERAGE(D49,E49)*$J$9+F49*$J$10)/SUM($J$9,$J$10)),GERAL!$Q$9),""),"")</f>
        <v/>
      </c>
    </row>
    <row r="50" spans="1:7" ht="17.100000000000001" customHeight="1" x14ac:dyDescent="0.25">
      <c r="A50" s="3">
        <f>GERAL!A51</f>
        <v>43</v>
      </c>
      <c r="B50" s="2" t="str">
        <f>TRIM(GERAL!B51)</f>
        <v/>
      </c>
      <c r="C50" s="48"/>
      <c r="D50" s="46"/>
      <c r="E50" s="47"/>
      <c r="F50" s="45"/>
      <c r="G50" s="9" t="str">
        <f>IF(AND(ISNUMBER(F50),TRIM(B50)&lt;&gt;""),IFERROR(ROUND(IF($J$8=$K$8,MIN(10,D50+E50+F50),(AVERAGE(D50,E50)*$J$9+F50*$J$10)/SUM($J$9,$J$10)),GERAL!$Q$9),""),"")</f>
        <v/>
      </c>
    </row>
    <row r="51" spans="1:7" ht="17.100000000000001" customHeight="1" x14ac:dyDescent="0.25">
      <c r="A51" s="3">
        <f>GERAL!A52</f>
        <v>44</v>
      </c>
      <c r="B51" s="2" t="str">
        <f>TRIM(GERAL!B52)</f>
        <v/>
      </c>
      <c r="C51" s="48"/>
      <c r="D51" s="46"/>
      <c r="E51" s="47"/>
      <c r="F51" s="45"/>
      <c r="G51" s="9" t="str">
        <f>IF(AND(ISNUMBER(F51),TRIM(B51)&lt;&gt;""),IFERROR(ROUND(IF($J$8=$K$8,MIN(10,D51+E51+F51),(AVERAGE(D51,E51)*$J$9+F51*$J$10)/SUM($J$9,$J$10)),GERAL!$Q$9),""),"")</f>
        <v/>
      </c>
    </row>
    <row r="52" spans="1:7" ht="17.100000000000001" customHeight="1" x14ac:dyDescent="0.25">
      <c r="A52" s="3">
        <f>GERAL!A53</f>
        <v>45</v>
      </c>
      <c r="B52" s="2" t="str">
        <f>TRIM(GERAL!B53)</f>
        <v/>
      </c>
      <c r="C52" s="48"/>
      <c r="D52" s="46"/>
      <c r="E52" s="47"/>
      <c r="F52" s="45"/>
      <c r="G52" s="9" t="str">
        <f>IF(AND(ISNUMBER(F52),TRIM(B52)&lt;&gt;""),IFERROR(ROUND(IF($J$8=$K$8,MIN(10,D52+E52+F52),(AVERAGE(D52,E52)*$J$9+F52*$J$10)/SUM($J$9,$J$10)),GERAL!$Q$9),""),"")</f>
        <v/>
      </c>
    </row>
    <row r="53" spans="1:7" ht="17.100000000000001" customHeight="1" x14ac:dyDescent="0.25">
      <c r="A53" s="3">
        <f>GERAL!A54</f>
        <v>46</v>
      </c>
      <c r="B53" s="2" t="str">
        <f>TRIM(GERAL!B54)</f>
        <v/>
      </c>
      <c r="C53" s="48"/>
      <c r="D53" s="46"/>
      <c r="E53" s="47"/>
      <c r="F53" s="45"/>
      <c r="G53" s="9" t="str">
        <f>IF(AND(ISNUMBER(F53),TRIM(B53)&lt;&gt;""),IFERROR(ROUND(IF($J$8=$K$8,MIN(10,D53+E53+F53),(AVERAGE(D53,E53)*$J$9+F53*$J$10)/SUM($J$9,$J$10)),GERAL!$Q$9),""),"")</f>
        <v/>
      </c>
    </row>
    <row r="54" spans="1:7" ht="17.100000000000001" customHeight="1" x14ac:dyDescent="0.25">
      <c r="A54" s="3">
        <f>GERAL!A55</f>
        <v>47</v>
      </c>
      <c r="B54" s="2" t="str">
        <f>TRIM(GERAL!B55)</f>
        <v/>
      </c>
      <c r="C54" s="48"/>
      <c r="D54" s="46"/>
      <c r="E54" s="47"/>
      <c r="F54" s="45"/>
      <c r="G54" s="9" t="str">
        <f>IF(AND(ISNUMBER(F54),TRIM(B54)&lt;&gt;""),IFERROR(ROUND(IF($J$8=$K$8,MIN(10,D54+E54+F54),(AVERAGE(D54,E54)*$J$9+F54*$J$10)/SUM($J$9,$J$10)),GERAL!$Q$9),""),"")</f>
        <v/>
      </c>
    </row>
    <row r="55" spans="1:7" ht="17.100000000000001" customHeight="1" x14ac:dyDescent="0.25">
      <c r="A55" s="3">
        <f>GERAL!A56</f>
        <v>48</v>
      </c>
      <c r="B55" s="2" t="str">
        <f>TRIM(GERAL!B56)</f>
        <v/>
      </c>
      <c r="C55" s="48"/>
      <c r="D55" s="46"/>
      <c r="E55" s="47"/>
      <c r="F55" s="45"/>
      <c r="G55" s="9" t="str">
        <f>IF(AND(ISNUMBER(F55),TRIM(B55)&lt;&gt;""),IFERROR(ROUND(IF($J$8=$K$8,MIN(10,D55+E55+F55),(AVERAGE(D55,E55)*$J$9+F55*$J$10)/SUM($J$9,$J$10)),GERAL!$Q$9),""),"")</f>
        <v/>
      </c>
    </row>
    <row r="56" spans="1:7" ht="17.100000000000001" customHeight="1" x14ac:dyDescent="0.25">
      <c r="A56" s="3">
        <f>GERAL!A57</f>
        <v>49</v>
      </c>
      <c r="B56" s="2" t="str">
        <f>TRIM(GERAL!B57)</f>
        <v/>
      </c>
      <c r="C56" s="48"/>
      <c r="D56" s="46"/>
      <c r="E56" s="47"/>
      <c r="F56" s="45"/>
      <c r="G56" s="9" t="str">
        <f>IF(AND(ISNUMBER(F56),TRIM(B56)&lt;&gt;""),IFERROR(ROUND(IF($J$8=$K$8,MIN(10,D56+E56+F56),(AVERAGE(D56,E56)*$J$9+F56*$J$10)/SUM($J$9,$J$10)),GERAL!$Q$9),""),"")</f>
        <v/>
      </c>
    </row>
    <row r="57" spans="1:7" ht="17.100000000000001" customHeight="1" x14ac:dyDescent="0.25">
      <c r="A57" s="3">
        <f>GERAL!A58</f>
        <v>50</v>
      </c>
      <c r="B57" s="2" t="str">
        <f>TRIM(GERAL!B58)</f>
        <v/>
      </c>
      <c r="C57" s="48"/>
      <c r="D57" s="46"/>
      <c r="E57" s="47"/>
      <c r="F57" s="45"/>
      <c r="G57" s="9" t="str">
        <f>IF(AND(ISNUMBER(F57),TRIM(B57)&lt;&gt;""),IFERROR(ROUND(IF($J$8=$K$8,MIN(10,D57+E57+F57),(AVERAGE(D57,E57)*$J$9+F57*$J$10)/SUM($J$9,$J$10)),GERAL!$Q$9),""),"")</f>
        <v/>
      </c>
    </row>
    <row r="58" spans="1:7" hidden="1" x14ac:dyDescent="0.25"/>
  </sheetData>
  <sheetProtection sheet="1" objects="1" scenarios="1"/>
  <mergeCells count="15">
    <mergeCell ref="I25:J26"/>
    <mergeCell ref="I13:J13"/>
    <mergeCell ref="I14:J14"/>
    <mergeCell ref="I23:J24"/>
    <mergeCell ref="I20:J20"/>
    <mergeCell ref="I16:J16"/>
    <mergeCell ref="I17:J17"/>
    <mergeCell ref="I18:J18"/>
    <mergeCell ref="I7:J7"/>
    <mergeCell ref="I21:J22"/>
    <mergeCell ref="A1:J2"/>
    <mergeCell ref="C4:F5"/>
    <mergeCell ref="A4:B4"/>
    <mergeCell ref="A5:B5"/>
    <mergeCell ref="I15:J15"/>
  </mergeCells>
  <conditionalFormatting sqref="I9:J10">
    <cfRule type="expression" dxfId="39" priority="6">
      <formula>$J$8=$K$8</formula>
    </cfRule>
  </conditionalFormatting>
  <dataValidations count="1">
    <dataValidation type="list" allowBlank="1" showInputMessage="1" showErrorMessage="1" sqref="J8">
      <formula1>$K$8:$K$9</formula1>
    </dataValidation>
  </dataValidations>
  <hyperlinks>
    <hyperlink ref="I18" location="CLASSIF!A1" display="Relatório Dinâmico"/>
    <hyperlink ref="I16" location="3.BIM!B8" display="3º Bimestre"/>
    <hyperlink ref="I13" location="GERAL!B8" display="GERAL"/>
    <hyperlink ref="I14" location="1.BIM!B8" display="1º Bimestre"/>
    <hyperlink ref="I15" location="2.BIM!B8" display="2º Bimestre"/>
    <hyperlink ref="A1:J2" r:id="rId1" display="Este trabalho está licenciado sob a Licença Attribution-NonCommercial-ShareAlike 3.0 Unported da Creative Commons. Para ver uma cópia desta licença, visite http://creativecommons.org/licenses/by-nc-sa/3.0/deed.pt_BR ou envie uma carta para Creative Common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2" id="{FDE6CB42-BCB0-41BB-9ABA-5D062D8870C1}">
            <xm:f>VALUE($G8)&lt;GERAL!$P$13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G8:G57</xm:sqref>
        </x14:conditionalFormatting>
        <x14:conditionalFormatting xmlns:xm="http://schemas.microsoft.com/office/excel/2006/main">
          <x14:cfRule type="expression" priority="73" id="{C2CE1042-A61E-4DB4-99CD-B141BEC80A53}">
            <xm:f>GERAL!$Q$9&gt;2</xm:f>
            <x14:dxf>
              <numFmt numFmtId="165" formatCode="0.000"/>
            </x14:dxf>
          </x14:cfRule>
          <x14:cfRule type="expression" priority="74" id="{3F468DA8-DBBB-4EDC-9A2D-EACB7609CCE6}">
            <xm:f>GERAL!$Q$9=2</xm:f>
            <x14:dxf>
              <numFmt numFmtId="2" formatCode="0.00"/>
            </x14:dxf>
          </x14:cfRule>
          <xm:sqref>F8:G57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L73"/>
  <sheetViews>
    <sheetView showGridLines="0" zoomScale="80" zoomScaleNormal="80" workbookViewId="0">
      <selection activeCell="B19" sqref="B19"/>
    </sheetView>
  </sheetViews>
  <sheetFormatPr defaultColWidth="0" defaultRowHeight="17.100000000000001" customHeight="1" x14ac:dyDescent="0.25"/>
  <cols>
    <col min="1" max="1" width="14.7109375" style="31" customWidth="1"/>
    <col min="2" max="2" width="44.7109375" style="31" customWidth="1"/>
    <col min="3" max="7" width="12.7109375" style="31" customWidth="1"/>
    <col min="8" max="8" width="12.7109375" style="49" customWidth="1"/>
    <col min="9" max="9" width="2.7109375" style="31" customWidth="1"/>
    <col min="10" max="11" width="10.7109375" style="31" customWidth="1"/>
    <col min="12" max="12" width="2.7109375" style="31" customWidth="1"/>
    <col min="13" max="16384" width="9.140625" style="31" hidden="1"/>
  </cols>
  <sheetData>
    <row r="1" spans="1:12" s="30" customFormat="1" ht="21.95" customHeight="1" x14ac:dyDescent="0.25">
      <c r="A1" s="128" t="str">
        <f>GERAL!A5</f>
        <v>NOME DA INSTITUIÇÃO</v>
      </c>
      <c r="B1" s="129"/>
      <c r="C1" s="128" t="str">
        <f>GERAL!E5</f>
        <v>SÉRIE/TURMA</v>
      </c>
      <c r="D1" s="129"/>
      <c r="E1" s="128" t="str">
        <f>GERAL!G5</f>
        <v>NOME DA DISCIPLINA / PROFESSOR(A)</v>
      </c>
      <c r="F1" s="130"/>
      <c r="G1" s="130"/>
      <c r="H1" s="129"/>
    </row>
    <row r="2" spans="1:12" s="30" customFormat="1" ht="21.95" customHeight="1" x14ac:dyDescent="0.25">
      <c r="A2" s="125" t="str">
        <f>GERAL!A6</f>
        <v>DIGITE O NOME DA INSTITUIÇÃO AQUI</v>
      </c>
      <c r="B2" s="126"/>
      <c r="C2" s="125" t="str">
        <f>GERAL!E6</f>
        <v>INSIRA A SÉRIE/TURMA</v>
      </c>
      <c r="D2" s="126"/>
      <c r="E2" s="125" t="str">
        <f>GERAL!G6</f>
        <v>INFORME O NOME DA DISCIPLINA / PROFESSOR(A)</v>
      </c>
      <c r="F2" s="127"/>
      <c r="G2" s="127"/>
      <c r="H2" s="126"/>
    </row>
    <row r="4" spans="1:12" ht="8.1" customHeight="1" x14ac:dyDescent="0.25">
      <c r="A4" s="57"/>
      <c r="B4" s="57"/>
      <c r="C4" s="57"/>
      <c r="D4" s="57"/>
      <c r="E4" s="57"/>
      <c r="F4" s="57"/>
      <c r="G4" s="57"/>
      <c r="H4" s="58"/>
      <c r="I4" s="57"/>
      <c r="J4" s="57"/>
      <c r="K4" s="57"/>
      <c r="L4" s="57"/>
    </row>
    <row r="5" spans="1:12" ht="17.100000000000001" customHeight="1" x14ac:dyDescent="0.25">
      <c r="A5" s="59"/>
      <c r="B5" s="59"/>
      <c r="C5" s="59"/>
      <c r="D5" s="59"/>
      <c r="E5" s="59"/>
      <c r="F5" s="59"/>
      <c r="G5" s="59"/>
      <c r="H5" s="60"/>
      <c r="I5" s="59"/>
      <c r="J5" s="59"/>
      <c r="K5" s="59"/>
      <c r="L5" s="59"/>
    </row>
    <row r="6" spans="1:12" s="30" customFormat="1" ht="17.100000000000001" customHeight="1" x14ac:dyDescent="0.25">
      <c r="A6" s="61"/>
      <c r="E6" s="63"/>
      <c r="F6" s="63"/>
      <c r="G6" s="63"/>
      <c r="H6" s="63"/>
      <c r="I6" s="61"/>
      <c r="J6" s="36" t="s">
        <v>37</v>
      </c>
      <c r="K6" s="51"/>
      <c r="L6" s="61"/>
    </row>
    <row r="7" spans="1:12" ht="17.100000000000001" customHeight="1" x14ac:dyDescent="0.25">
      <c r="A7" s="66"/>
      <c r="B7" s="59"/>
      <c r="C7" s="59" t="s">
        <v>57</v>
      </c>
      <c r="D7" s="60"/>
      <c r="E7" s="63"/>
      <c r="F7" s="63"/>
      <c r="G7" s="63"/>
      <c r="H7" s="63"/>
      <c r="I7" s="59"/>
      <c r="J7" s="138" t="s">
        <v>42</v>
      </c>
      <c r="K7" s="139"/>
      <c r="L7" s="59"/>
    </row>
    <row r="8" spans="1:12" ht="15" x14ac:dyDescent="0.25">
      <c r="A8" s="66"/>
      <c r="B8" s="59" t="s">
        <v>18</v>
      </c>
      <c r="C8" s="59" t="s">
        <v>65</v>
      </c>
      <c r="D8" s="59" t="s">
        <v>66</v>
      </c>
      <c r="E8" s="63"/>
      <c r="F8" s="63"/>
      <c r="G8" s="63"/>
      <c r="H8" s="63"/>
      <c r="I8" s="59"/>
      <c r="J8" s="134" t="s">
        <v>38</v>
      </c>
      <c r="K8" s="135"/>
      <c r="L8" s="59"/>
    </row>
    <row r="9" spans="1:12" ht="17.100000000000001" customHeight="1" x14ac:dyDescent="0.25">
      <c r="A9" s="67" t="s">
        <v>72</v>
      </c>
      <c r="B9" s="61" t="s">
        <v>67</v>
      </c>
      <c r="C9" s="62">
        <v>0</v>
      </c>
      <c r="D9" s="64" t="e">
        <v>#DIV/0!</v>
      </c>
      <c r="E9" s="63"/>
      <c r="F9" s="63"/>
      <c r="G9" s="63"/>
      <c r="H9" s="63"/>
      <c r="I9" s="59"/>
      <c r="J9" s="134" t="s">
        <v>39</v>
      </c>
      <c r="K9" s="135"/>
      <c r="L9" s="59"/>
    </row>
    <row r="10" spans="1:12" ht="17.100000000000001" customHeight="1" x14ac:dyDescent="0.25">
      <c r="A10" s="67" t="s">
        <v>73</v>
      </c>
      <c r="B10"/>
      <c r="C10"/>
      <c r="D10"/>
      <c r="E10" s="63"/>
      <c r="F10" s="63"/>
      <c r="G10" s="63"/>
      <c r="H10" s="63"/>
      <c r="I10" s="59"/>
      <c r="J10" s="134" t="s">
        <v>40</v>
      </c>
      <c r="K10" s="135"/>
      <c r="L10" s="59"/>
    </row>
    <row r="11" spans="1:12" ht="17.100000000000001" customHeight="1" x14ac:dyDescent="0.25">
      <c r="A11" s="66"/>
      <c r="B11"/>
      <c r="C11"/>
      <c r="D11"/>
      <c r="E11" s="63"/>
      <c r="F11" s="63"/>
      <c r="G11" s="63"/>
      <c r="H11" s="63"/>
      <c r="I11" s="59"/>
      <c r="J11" s="134" t="s">
        <v>41</v>
      </c>
      <c r="K11" s="135"/>
      <c r="L11" s="59"/>
    </row>
    <row r="12" spans="1:12" s="30" customFormat="1" ht="15" x14ac:dyDescent="0.25">
      <c r="A12" s="68"/>
      <c r="B12"/>
      <c r="C12"/>
      <c r="D12"/>
      <c r="E12" s="63"/>
      <c r="F12" s="63"/>
      <c r="G12" s="63"/>
      <c r="H12" s="63"/>
      <c r="I12" s="61"/>
      <c r="J12" s="136" t="s">
        <v>43</v>
      </c>
      <c r="K12" s="137"/>
      <c r="L12" s="61"/>
    </row>
    <row r="15" spans="1:12" ht="8.1" customHeight="1" x14ac:dyDescent="0.25">
      <c r="A15" s="57"/>
      <c r="B15" s="57"/>
      <c r="C15" s="57"/>
      <c r="D15" s="57"/>
      <c r="E15" s="57"/>
      <c r="F15" s="57"/>
      <c r="G15" s="57"/>
      <c r="H15" s="58"/>
      <c r="I15" s="57"/>
      <c r="J15" s="57"/>
      <c r="K15" s="57"/>
      <c r="L15" s="57"/>
    </row>
    <row r="18" spans="1:11" s="30" customFormat="1" ht="17.100000000000001" customHeight="1" x14ac:dyDescent="0.25">
      <c r="A18" s="31"/>
      <c r="B18" s="31"/>
      <c r="C18" s="40" t="s">
        <v>57</v>
      </c>
      <c r="D18" s="49"/>
      <c r="E18" s="49"/>
      <c r="F18" s="49"/>
      <c r="G18" s="49"/>
      <c r="H18" s="49"/>
      <c r="J18" s="31"/>
      <c r="K18" s="31"/>
    </row>
    <row r="19" spans="1:11" ht="17.100000000000001" customHeight="1" x14ac:dyDescent="0.25">
      <c r="A19" s="40" t="s">
        <v>18</v>
      </c>
      <c r="B19" s="50" t="s">
        <v>1</v>
      </c>
      <c r="C19" s="31" t="s">
        <v>62</v>
      </c>
      <c r="D19" s="31" t="s">
        <v>58</v>
      </c>
      <c r="E19" s="31" t="s">
        <v>59</v>
      </c>
      <c r="F19" s="31" t="s">
        <v>60</v>
      </c>
      <c r="G19" s="31" t="s">
        <v>61</v>
      </c>
      <c r="H19" s="31" t="s">
        <v>63</v>
      </c>
      <c r="J19" s="55" t="s">
        <v>64</v>
      </c>
      <c r="K19" s="56"/>
    </row>
    <row r="20" spans="1:11" ht="15" x14ac:dyDescent="0.25">
      <c r="A20" s="30" t="s">
        <v>17</v>
      </c>
      <c r="B20" s="30"/>
      <c r="C20" s="53"/>
      <c r="D20" s="52"/>
      <c r="E20" s="52"/>
      <c r="F20" s="52"/>
      <c r="G20" s="52"/>
      <c r="H20" s="52"/>
      <c r="J20" s="132" t="s">
        <v>74</v>
      </c>
      <c r="K20" s="132"/>
    </row>
    <row r="21" spans="1:11" ht="17.100000000000001" customHeight="1" x14ac:dyDescent="0.25">
      <c r="A21"/>
      <c r="B21"/>
      <c r="C21"/>
      <c r="D21"/>
      <c r="E21"/>
      <c r="F21"/>
      <c r="G21"/>
      <c r="H21"/>
      <c r="J21" s="133"/>
      <c r="K21" s="133"/>
    </row>
    <row r="22" spans="1:11" ht="17.100000000000001" customHeight="1" x14ac:dyDescent="0.25">
      <c r="A22"/>
      <c r="B22"/>
      <c r="C22"/>
      <c r="D22"/>
      <c r="E22"/>
      <c r="F22"/>
      <c r="G22"/>
      <c r="H22"/>
      <c r="J22" s="133"/>
      <c r="K22" s="133"/>
    </row>
    <row r="23" spans="1:11" ht="17.100000000000001" customHeight="1" x14ac:dyDescent="0.25">
      <c r="A23"/>
      <c r="B23"/>
      <c r="C23"/>
      <c r="D23"/>
      <c r="E23"/>
      <c r="F23"/>
      <c r="G23"/>
      <c r="H23"/>
      <c r="J23" s="133"/>
      <c r="K23" s="133"/>
    </row>
    <row r="24" spans="1:11" s="30" customFormat="1" ht="15" x14ac:dyDescent="0.25">
      <c r="A24"/>
      <c r="B24"/>
      <c r="C24"/>
      <c r="D24"/>
      <c r="E24"/>
      <c r="F24"/>
      <c r="G24"/>
      <c r="H24"/>
      <c r="J24" s="133"/>
      <c r="K24" s="133"/>
    </row>
    <row r="25" spans="1:11" ht="15" x14ac:dyDescent="0.25">
      <c r="A25"/>
      <c r="B25"/>
      <c r="C25"/>
      <c r="D25"/>
      <c r="E25"/>
      <c r="F25"/>
      <c r="G25"/>
      <c r="H25"/>
      <c r="J25" s="133"/>
      <c r="K25" s="133"/>
    </row>
    <row r="26" spans="1:11" ht="17.100000000000001" customHeight="1" x14ac:dyDescent="0.25">
      <c r="A26"/>
      <c r="B26"/>
      <c r="C26"/>
      <c r="D26"/>
      <c r="E26"/>
      <c r="F26"/>
      <c r="G26"/>
      <c r="H26"/>
      <c r="J26" s="131" t="s">
        <v>75</v>
      </c>
      <c r="K26" s="131"/>
    </row>
    <row r="27" spans="1:11" ht="17.100000000000001" customHeight="1" x14ac:dyDescent="0.25">
      <c r="A27"/>
      <c r="B27"/>
      <c r="C27"/>
      <c r="D27"/>
      <c r="E27"/>
      <c r="F27"/>
      <c r="G27"/>
      <c r="H27"/>
      <c r="J27" s="131"/>
      <c r="K27" s="131"/>
    </row>
    <row r="28" spans="1:11" ht="17.100000000000001" customHeight="1" x14ac:dyDescent="0.25">
      <c r="A28"/>
      <c r="B28"/>
      <c r="C28"/>
      <c r="D28"/>
      <c r="E28"/>
      <c r="F28"/>
      <c r="G28"/>
      <c r="H28"/>
      <c r="J28" s="131"/>
      <c r="K28" s="131"/>
    </row>
    <row r="29" spans="1:11" ht="17.100000000000001" customHeight="1" x14ac:dyDescent="0.25">
      <c r="A29"/>
      <c r="B29"/>
      <c r="C29"/>
      <c r="D29"/>
      <c r="E29"/>
      <c r="F29"/>
      <c r="G29"/>
      <c r="H29"/>
      <c r="J29" s="131"/>
      <c r="K29" s="131"/>
    </row>
    <row r="30" spans="1:11" ht="15" x14ac:dyDescent="0.25">
      <c r="A30"/>
      <c r="B30"/>
      <c r="C30"/>
      <c r="D30"/>
      <c r="E30"/>
      <c r="F30"/>
      <c r="G30"/>
      <c r="H30"/>
      <c r="J30" s="131"/>
      <c r="K30" s="131"/>
    </row>
    <row r="31" spans="1:11" ht="15" x14ac:dyDescent="0.25">
      <c r="A31"/>
      <c r="B31"/>
      <c r="C31"/>
      <c r="D31"/>
      <c r="E31"/>
      <c r="F31"/>
      <c r="G31"/>
      <c r="H31"/>
      <c r="J31" s="131"/>
      <c r="K31" s="131"/>
    </row>
    <row r="32" spans="1:11" ht="17.100000000000001" customHeight="1" x14ac:dyDescent="0.25">
      <c r="A32"/>
      <c r="B32"/>
      <c r="C32"/>
      <c r="D32"/>
      <c r="E32"/>
      <c r="F32"/>
      <c r="G32"/>
      <c r="H32"/>
      <c r="J32" s="131"/>
      <c r="K32" s="131"/>
    </row>
    <row r="33" spans="1:11" ht="17.100000000000001" customHeight="1" x14ac:dyDescent="0.25">
      <c r="A33"/>
      <c r="B33"/>
      <c r="C33"/>
      <c r="D33"/>
      <c r="E33"/>
      <c r="F33"/>
      <c r="G33"/>
      <c r="H33"/>
      <c r="J33" s="131"/>
      <c r="K33" s="131"/>
    </row>
    <row r="34" spans="1:11" ht="17.100000000000001" customHeight="1" x14ac:dyDescent="0.25">
      <c r="A34"/>
      <c r="B34"/>
      <c r="C34"/>
      <c r="D34"/>
      <c r="E34"/>
      <c r="F34"/>
      <c r="G34"/>
      <c r="H34"/>
      <c r="J34" s="131"/>
      <c r="K34" s="131"/>
    </row>
    <row r="35" spans="1:11" ht="17.100000000000001" customHeight="1" x14ac:dyDescent="0.25">
      <c r="A35"/>
      <c r="B35"/>
      <c r="C35"/>
      <c r="D35"/>
      <c r="E35"/>
      <c r="F35"/>
      <c r="G35"/>
      <c r="H35"/>
      <c r="J35" s="131"/>
      <c r="K35" s="131"/>
    </row>
    <row r="36" spans="1:11" ht="17.100000000000001" customHeight="1" x14ac:dyDescent="0.25">
      <c r="A36"/>
      <c r="B36"/>
      <c r="C36"/>
      <c r="D36"/>
      <c r="E36"/>
      <c r="F36"/>
      <c r="G36"/>
      <c r="H36"/>
      <c r="J36" s="131"/>
      <c r="K36" s="131"/>
    </row>
    <row r="37" spans="1:11" ht="17.100000000000001" customHeight="1" x14ac:dyDescent="0.25">
      <c r="A37"/>
      <c r="B37"/>
      <c r="C37"/>
      <c r="D37"/>
      <c r="E37"/>
      <c r="F37"/>
      <c r="G37"/>
      <c r="H37"/>
    </row>
    <row r="38" spans="1:11" ht="17.100000000000001" customHeight="1" x14ac:dyDescent="0.25">
      <c r="A38"/>
      <c r="B38"/>
      <c r="C38"/>
      <c r="D38"/>
      <c r="E38"/>
      <c r="F38"/>
      <c r="G38"/>
      <c r="H38"/>
    </row>
    <row r="39" spans="1:11" ht="17.100000000000001" customHeight="1" x14ac:dyDescent="0.25">
      <c r="A39"/>
      <c r="B39"/>
      <c r="C39"/>
      <c r="D39"/>
      <c r="E39"/>
      <c r="F39"/>
      <c r="G39"/>
      <c r="H39"/>
    </row>
    <row r="40" spans="1:11" ht="17.100000000000001" customHeight="1" x14ac:dyDescent="0.25">
      <c r="A40"/>
      <c r="B40"/>
      <c r="C40"/>
      <c r="D40"/>
      <c r="E40"/>
      <c r="F40"/>
      <c r="G40"/>
      <c r="H40"/>
    </row>
    <row r="41" spans="1:11" ht="17.100000000000001" customHeight="1" x14ac:dyDescent="0.25">
      <c r="A41"/>
      <c r="B41"/>
      <c r="C41"/>
      <c r="D41"/>
      <c r="E41"/>
      <c r="F41"/>
      <c r="G41"/>
      <c r="H41"/>
    </row>
    <row r="42" spans="1:11" ht="17.100000000000001" customHeight="1" x14ac:dyDescent="0.25">
      <c r="A42"/>
      <c r="B42"/>
      <c r="C42"/>
      <c r="D42"/>
      <c r="E42"/>
      <c r="F42"/>
      <c r="G42"/>
      <c r="H42"/>
    </row>
    <row r="43" spans="1:11" ht="17.100000000000001" customHeight="1" x14ac:dyDescent="0.25">
      <c r="A43"/>
      <c r="B43"/>
      <c r="C43"/>
      <c r="D43"/>
      <c r="E43"/>
      <c r="F43"/>
      <c r="G43"/>
      <c r="H43"/>
    </row>
    <row r="44" spans="1:11" ht="17.100000000000001" customHeight="1" x14ac:dyDescent="0.25">
      <c r="A44"/>
      <c r="B44"/>
      <c r="C44"/>
      <c r="D44"/>
      <c r="E44"/>
      <c r="F44"/>
      <c r="G44"/>
      <c r="H44"/>
    </row>
    <row r="45" spans="1:11" ht="17.100000000000001" customHeight="1" x14ac:dyDescent="0.25">
      <c r="A45"/>
      <c r="B45"/>
      <c r="C45"/>
      <c r="D45"/>
      <c r="E45"/>
      <c r="F45"/>
      <c r="G45"/>
      <c r="H45"/>
    </row>
    <row r="46" spans="1:11" ht="17.100000000000001" customHeight="1" x14ac:dyDescent="0.25">
      <c r="A46"/>
      <c r="B46"/>
      <c r="C46"/>
      <c r="D46"/>
      <c r="E46"/>
      <c r="F46"/>
      <c r="G46"/>
      <c r="H46"/>
    </row>
    <row r="47" spans="1:11" ht="17.100000000000001" customHeight="1" x14ac:dyDescent="0.25">
      <c r="A47"/>
      <c r="B47"/>
      <c r="C47"/>
      <c r="D47"/>
      <c r="E47"/>
      <c r="F47"/>
      <c r="G47"/>
      <c r="H47"/>
    </row>
    <row r="48" spans="1:11" ht="17.100000000000001" customHeight="1" x14ac:dyDescent="0.25">
      <c r="A48"/>
      <c r="B48"/>
      <c r="C48"/>
      <c r="D48"/>
      <c r="E48"/>
      <c r="F48"/>
      <c r="G48"/>
      <c r="H48"/>
    </row>
    <row r="49" spans="1:8" ht="17.100000000000001" customHeight="1" x14ac:dyDescent="0.25">
      <c r="A49"/>
      <c r="B49"/>
      <c r="C49"/>
      <c r="D49"/>
      <c r="E49"/>
      <c r="F49"/>
      <c r="G49"/>
      <c r="H49"/>
    </row>
    <row r="50" spans="1:8" ht="17.100000000000001" customHeight="1" x14ac:dyDescent="0.25">
      <c r="A50"/>
      <c r="B50"/>
      <c r="C50"/>
      <c r="D50"/>
      <c r="E50"/>
      <c r="F50"/>
      <c r="G50"/>
      <c r="H50"/>
    </row>
    <row r="51" spans="1:8" ht="17.100000000000001" customHeight="1" x14ac:dyDescent="0.25">
      <c r="A51"/>
      <c r="B51"/>
      <c r="C51"/>
      <c r="D51"/>
      <c r="E51"/>
      <c r="F51"/>
      <c r="G51"/>
      <c r="H51"/>
    </row>
    <row r="52" spans="1:8" ht="17.100000000000001" customHeight="1" x14ac:dyDescent="0.25">
      <c r="A52"/>
      <c r="B52"/>
      <c r="C52"/>
      <c r="D52"/>
      <c r="E52"/>
      <c r="F52"/>
      <c r="G52"/>
      <c r="H52"/>
    </row>
    <row r="53" spans="1:8" ht="17.100000000000001" customHeight="1" x14ac:dyDescent="0.25">
      <c r="A53"/>
      <c r="B53"/>
      <c r="C53"/>
      <c r="D53"/>
      <c r="E53"/>
      <c r="F53"/>
      <c r="G53"/>
      <c r="H53"/>
    </row>
    <row r="54" spans="1:8" ht="17.100000000000001" customHeight="1" x14ac:dyDescent="0.25">
      <c r="A54"/>
      <c r="B54"/>
      <c r="C54"/>
      <c r="D54"/>
      <c r="E54"/>
      <c r="F54"/>
      <c r="G54"/>
      <c r="H54"/>
    </row>
    <row r="55" spans="1:8" ht="17.100000000000001" customHeight="1" x14ac:dyDescent="0.25">
      <c r="A55"/>
      <c r="B55"/>
      <c r="C55"/>
      <c r="D55"/>
      <c r="E55"/>
      <c r="F55"/>
      <c r="G55"/>
      <c r="H55"/>
    </row>
    <row r="56" spans="1:8" ht="17.100000000000001" customHeight="1" x14ac:dyDescent="0.25">
      <c r="A56"/>
      <c r="B56"/>
      <c r="C56"/>
      <c r="D56"/>
      <c r="E56"/>
      <c r="F56"/>
      <c r="G56"/>
      <c r="H56"/>
    </row>
    <row r="57" spans="1:8" ht="17.100000000000001" customHeight="1" x14ac:dyDescent="0.25">
      <c r="A57"/>
      <c r="B57"/>
      <c r="C57"/>
      <c r="D57"/>
      <c r="E57"/>
      <c r="F57"/>
      <c r="G57"/>
      <c r="H57"/>
    </row>
    <row r="58" spans="1:8" ht="17.100000000000001" customHeight="1" x14ac:dyDescent="0.25">
      <c r="A58"/>
      <c r="B58"/>
      <c r="C58"/>
      <c r="D58"/>
      <c r="E58"/>
      <c r="F58"/>
      <c r="G58"/>
      <c r="H58"/>
    </row>
    <row r="59" spans="1:8" ht="17.100000000000001" customHeight="1" x14ac:dyDescent="0.25">
      <c r="A59"/>
      <c r="B59"/>
      <c r="C59"/>
      <c r="D59"/>
      <c r="E59"/>
      <c r="F59"/>
      <c r="G59"/>
      <c r="H59"/>
    </row>
    <row r="60" spans="1:8" ht="17.100000000000001" customHeight="1" x14ac:dyDescent="0.25">
      <c r="A60"/>
      <c r="B60"/>
      <c r="C60"/>
      <c r="D60"/>
      <c r="E60"/>
      <c r="F60"/>
      <c r="G60"/>
      <c r="H60"/>
    </row>
    <row r="61" spans="1:8" ht="17.100000000000001" customHeight="1" x14ac:dyDescent="0.25">
      <c r="A61"/>
      <c r="B61"/>
      <c r="C61"/>
      <c r="D61"/>
      <c r="E61"/>
      <c r="F61"/>
      <c r="G61"/>
      <c r="H61"/>
    </row>
    <row r="62" spans="1:8" ht="17.100000000000001" customHeight="1" x14ac:dyDescent="0.25">
      <c r="A62"/>
      <c r="B62"/>
      <c r="C62"/>
      <c r="D62"/>
      <c r="E62"/>
      <c r="F62"/>
      <c r="G62"/>
      <c r="H62"/>
    </row>
    <row r="63" spans="1:8" ht="17.100000000000001" customHeight="1" x14ac:dyDescent="0.25">
      <c r="A63"/>
      <c r="B63"/>
      <c r="C63"/>
      <c r="D63"/>
      <c r="E63"/>
      <c r="F63"/>
      <c r="G63"/>
      <c r="H63"/>
    </row>
    <row r="64" spans="1:8" ht="17.100000000000001" customHeight="1" x14ac:dyDescent="0.25">
      <c r="A64"/>
      <c r="B64"/>
      <c r="C64"/>
      <c r="D64"/>
      <c r="E64"/>
      <c r="F64"/>
      <c r="G64"/>
      <c r="H64"/>
    </row>
    <row r="65" spans="1:8" ht="17.100000000000001" customHeight="1" x14ac:dyDescent="0.25">
      <c r="A65"/>
      <c r="B65"/>
      <c r="C65"/>
      <c r="D65"/>
      <c r="E65"/>
      <c r="F65"/>
      <c r="G65"/>
      <c r="H65"/>
    </row>
    <row r="66" spans="1:8" ht="17.100000000000001" customHeight="1" x14ac:dyDescent="0.25">
      <c r="A66"/>
      <c r="B66"/>
      <c r="C66"/>
      <c r="D66"/>
      <c r="E66"/>
      <c r="F66"/>
      <c r="G66"/>
      <c r="H66"/>
    </row>
    <row r="67" spans="1:8" ht="17.100000000000001" customHeight="1" x14ac:dyDescent="0.25">
      <c r="A67"/>
      <c r="B67"/>
      <c r="C67"/>
      <c r="D67"/>
      <c r="E67"/>
      <c r="F67"/>
      <c r="G67"/>
      <c r="H67"/>
    </row>
    <row r="68" spans="1:8" ht="17.100000000000001" customHeight="1" x14ac:dyDescent="0.25">
      <c r="A68"/>
      <c r="B68"/>
      <c r="C68"/>
      <c r="D68"/>
      <c r="E68"/>
      <c r="F68"/>
      <c r="G68"/>
      <c r="H68"/>
    </row>
    <row r="69" spans="1:8" ht="17.100000000000001" customHeight="1" x14ac:dyDescent="0.25">
      <c r="A69"/>
      <c r="B69"/>
      <c r="C69"/>
      <c r="D69"/>
      <c r="E69"/>
      <c r="F69"/>
      <c r="G69"/>
      <c r="H69"/>
    </row>
    <row r="70" spans="1:8" ht="17.100000000000001" customHeight="1" x14ac:dyDescent="0.25">
      <c r="A70"/>
      <c r="B70"/>
      <c r="C70"/>
      <c r="D70"/>
      <c r="E70"/>
      <c r="F70"/>
      <c r="G70"/>
      <c r="H70"/>
    </row>
    <row r="71" spans="1:8" ht="17.100000000000001" customHeight="1" x14ac:dyDescent="0.25">
      <c r="A71"/>
      <c r="B71"/>
      <c r="C71"/>
      <c r="D71"/>
      <c r="E71"/>
      <c r="F71"/>
      <c r="G71"/>
      <c r="H71"/>
    </row>
    <row r="72" spans="1:8" ht="17.100000000000001" customHeight="1" x14ac:dyDescent="0.25">
      <c r="A72"/>
      <c r="B72"/>
      <c r="C72"/>
      <c r="D72"/>
      <c r="E72"/>
      <c r="F72"/>
      <c r="G72"/>
      <c r="H72"/>
    </row>
    <row r="73" spans="1:8" ht="17.100000000000001" customHeight="1" x14ac:dyDescent="0.25">
      <c r="A73"/>
      <c r="B73"/>
      <c r="C73"/>
      <c r="D73"/>
      <c r="E73"/>
      <c r="F73"/>
      <c r="G73"/>
      <c r="H73"/>
    </row>
  </sheetData>
  <mergeCells count="14">
    <mergeCell ref="J26:K36"/>
    <mergeCell ref="J20:K25"/>
    <mergeCell ref="J11:K11"/>
    <mergeCell ref="J12:K12"/>
    <mergeCell ref="J7:K7"/>
    <mergeCell ref="J8:K8"/>
    <mergeCell ref="J9:K9"/>
    <mergeCell ref="J10:K10"/>
    <mergeCell ref="A2:B2"/>
    <mergeCell ref="C2:D2"/>
    <mergeCell ref="E2:H2"/>
    <mergeCell ref="A1:B1"/>
    <mergeCell ref="C1:D1"/>
    <mergeCell ref="E1:H1"/>
  </mergeCells>
  <hyperlinks>
    <hyperlink ref="J11" location="4.BIM!B8" display="4º Bimestre"/>
    <hyperlink ref="J10" location="3.BIM!B8" display="3º Bimestre"/>
    <hyperlink ref="J9" location="2.BIM!B8" display="2º Bimestre"/>
    <hyperlink ref="J7" location="GERAL!B8" display="GERAL"/>
    <hyperlink ref="J8" location="1.BIM!B8" display="1º Bimestre"/>
  </hyperlinks>
  <pageMargins left="0.51181102362204722" right="0.51181102362204722" top="0.98425196850393704" bottom="0.59055118110236227" header="0.59055118110236227" footer="0.31496062992125984"/>
  <pageSetup paperSize="9" orientation="landscape" r:id="rId3"/>
  <headerFooter>
    <oddHeader>&amp;C&amp;"-,Itálico"&amp;18RELATÓRIO DE DESEMPENHO GERAL DA TURMA</oddHeader>
    <oddFooter>&amp;C&amp;"-,Itálico"PÁGINA 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GERAL</vt:lpstr>
      <vt:lpstr>1.BIM</vt:lpstr>
      <vt:lpstr>2.BIM</vt:lpstr>
      <vt:lpstr>3.BIM</vt:lpstr>
      <vt:lpstr>4.BIM</vt:lpstr>
      <vt:lpstr>CLASSIF</vt:lpstr>
      <vt:lpstr>'1.BIM'!Area_de_impressao</vt:lpstr>
      <vt:lpstr>'2.BIM'!Area_de_impressao</vt:lpstr>
      <vt:lpstr>'3.BIM'!Area_de_impressao</vt:lpstr>
      <vt:lpstr>'4.BIM'!Area_de_impressao</vt:lpstr>
      <vt:lpstr>CLASSIF!Area_de_impressao</vt:lpstr>
      <vt:lpstr>GERAL!Area_de_impressao</vt:lpstr>
      <vt:lpstr>'1.BIM'!Titulos_de_impressao</vt:lpstr>
      <vt:lpstr>CLASSIF!Titulos_de_impressao</vt:lpstr>
      <vt:lpstr>GERAL!Titulos_de_impressao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2012-03-14T20:30:42Z</dcterms:created>
  <dcterms:modified xsi:type="dcterms:W3CDTF">2013-03-30T14:12:06Z</dcterms:modified>
</cp:coreProperties>
</file>